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046AF77D-A3E7-974D-A187-80C1A8EF6602}" xr6:coauthVersionLast="47" xr6:coauthVersionMax="47" xr10:uidLastSave="{00000000-0000-0000-0000-000000000000}"/>
  <bookViews>
    <workbookView xWindow="0" yWindow="500" windowWidth="21840" windowHeight="1302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Print_Area" localSheetId="0">Blad1!$A$1:$G$106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66" i="1"/>
  <c r="F39" i="1"/>
  <c r="F25" i="1"/>
  <c r="F17" i="1"/>
  <c r="F16" i="1"/>
  <c r="F9" i="1" l="1"/>
  <c r="H103" i="1" l="1"/>
  <c r="F10" i="1" l="1"/>
  <c r="F11" i="1" s="1"/>
  <c r="F12" i="1" l="1"/>
  <c r="F13" i="1" s="1"/>
  <c r="F14" i="1" l="1"/>
  <c r="F15" i="1" s="1"/>
  <c r="G9" i="1" s="1"/>
  <c r="G10" i="1" l="1"/>
  <c r="G11" i="1" l="1"/>
  <c r="G12" i="1" s="1"/>
  <c r="G13" i="1" s="1"/>
  <c r="G14" i="1" s="1"/>
  <c r="G15" i="1" s="1"/>
  <c r="F18" i="1" l="1"/>
  <c r="F19" i="1" s="1"/>
  <c r="F20" i="1" s="1"/>
  <c r="F21" i="1" s="1"/>
  <c r="F22" i="1" s="1"/>
  <c r="F23" i="1" l="1"/>
  <c r="G17" i="1" s="1"/>
  <c r="G18" i="1" s="1"/>
  <c r="G19" i="1" s="1"/>
  <c r="G20" i="1" s="1"/>
  <c r="G21" i="1" s="1"/>
  <c r="G22" i="1" s="1"/>
  <c r="G23" i="1" s="1"/>
  <c r="F26" i="1" l="1"/>
  <c r="F27" i="1" s="1"/>
  <c r="F28" i="1" s="1"/>
  <c r="F29" i="1" s="1"/>
  <c r="F24" i="1"/>
  <c r="F30" i="1" l="1"/>
  <c r="G25" i="1" s="1"/>
  <c r="G26" i="1" s="1"/>
  <c r="G27" i="1" s="1"/>
  <c r="G28" i="1" s="1"/>
  <c r="G29" i="1" l="1"/>
  <c r="G30" i="1" s="1"/>
  <c r="F32" i="1" s="1"/>
  <c r="F33" i="1" s="1"/>
  <c r="F34" i="1" s="1"/>
  <c r="F35" i="1" s="1"/>
  <c r="F36" i="1" s="1"/>
  <c r="F37" i="1" s="1"/>
  <c r="F38" i="1" s="1"/>
  <c r="F31" i="1" l="1"/>
  <c r="G32" i="1"/>
  <c r="G33" i="1" l="1"/>
  <c r="G34" i="1" s="1"/>
  <c r="G35" i="1" s="1"/>
  <c r="G36" i="1" s="1"/>
  <c r="G37" i="1" l="1"/>
  <c r="G38" i="1" l="1"/>
  <c r="F40" i="1" s="1"/>
  <c r="F41" i="1" l="1"/>
  <c r="F42" i="1" s="1"/>
  <c r="F43" i="1" s="1"/>
  <c r="F44" i="1" s="1"/>
  <c r="F45" i="1" l="1"/>
  <c r="F46" i="1" s="1"/>
  <c r="G40" i="1" s="1"/>
  <c r="G41" i="1" l="1"/>
  <c r="G42" i="1" s="1"/>
  <c r="G43" i="1" s="1"/>
  <c r="G44" i="1" s="1"/>
  <c r="G45" i="1" l="1"/>
  <c r="G46" i="1" s="1"/>
  <c r="F48" i="1" l="1"/>
  <c r="F50" i="1" s="1"/>
  <c r="F51" i="1" s="1"/>
  <c r="F52" i="1" s="1"/>
  <c r="F53" i="1" s="1"/>
  <c r="F49" i="1"/>
  <c r="F54" i="1" l="1"/>
  <c r="G49" i="1" s="1"/>
  <c r="G50" i="1" s="1"/>
  <c r="G51" i="1" s="1"/>
  <c r="G52" i="1" s="1"/>
  <c r="G53" i="1" l="1"/>
  <c r="G54" i="1" s="1"/>
  <c r="F55" i="1" l="1"/>
  <c r="F57" i="1" s="1"/>
  <c r="F58" i="1" s="1"/>
  <c r="F59" i="1" s="1"/>
  <c r="F60" i="1" s="1"/>
  <c r="F62" i="1" s="1"/>
  <c r="F56" i="1"/>
  <c r="F64" i="1" l="1"/>
  <c r="G56" i="1" s="1"/>
  <c r="G57" i="1" s="1"/>
  <c r="G58" i="1" s="1"/>
  <c r="G59" i="1" s="1"/>
  <c r="G60" i="1" s="1"/>
  <c r="G62" i="1" s="1"/>
  <c r="G64" i="1" l="1"/>
  <c r="F68" i="1" l="1"/>
  <c r="F69" i="1" s="1"/>
  <c r="F70" i="1" s="1"/>
  <c r="F71" i="1" s="1"/>
  <c r="F72" i="1" s="1"/>
  <c r="F73" i="1" s="1"/>
  <c r="G67" i="1" s="1"/>
  <c r="G68" i="1" s="1"/>
  <c r="G69" i="1" s="1"/>
  <c r="G70" i="1" s="1"/>
  <c r="G71" i="1" s="1"/>
  <c r="G72" i="1" s="1"/>
  <c r="G73" i="1" s="1"/>
  <c r="F74" i="1" l="1"/>
  <c r="F75" i="1" s="1"/>
  <c r="F76" i="1" s="1"/>
  <c r="F77" i="1" l="1"/>
  <c r="F78" i="1" s="1"/>
  <c r="F79" i="1" s="1"/>
  <c r="F80" i="1" s="1"/>
  <c r="F81" i="1" s="1"/>
  <c r="G75" i="1" s="1"/>
  <c r="G76" i="1" l="1"/>
  <c r="G77" i="1" s="1"/>
  <c r="G78" i="1" s="1"/>
  <c r="G79" i="1" s="1"/>
  <c r="G80" i="1" s="1"/>
  <c r="G81" i="1" s="1"/>
  <c r="F82" i="1" l="1"/>
  <c r="F84" i="1" s="1"/>
  <c r="F85" i="1" s="1"/>
  <c r="F86" i="1" s="1"/>
  <c r="F87" i="1" s="1"/>
  <c r="F88" i="1" s="1"/>
  <c r="F89" i="1" s="1"/>
  <c r="F83" i="1"/>
  <c r="G83" i="1" l="1"/>
  <c r="G84" i="1" s="1"/>
  <c r="G85" i="1" s="1"/>
  <c r="G86" i="1" s="1"/>
  <c r="G87" i="1" s="1"/>
  <c r="G88" i="1" s="1"/>
  <c r="G89" i="1" s="1"/>
  <c r="F90" i="1" l="1"/>
  <c r="F91" i="1"/>
  <c r="F93" i="1" s="1"/>
  <c r="F95" i="1" s="1"/>
  <c r="F97" i="1" s="1"/>
  <c r="F99" i="1" s="1"/>
  <c r="F101" i="1" s="1"/>
  <c r="G91" i="1" s="1"/>
  <c r="G93" i="1" s="1"/>
  <c r="G95" i="1" s="1"/>
  <c r="G97" i="1" s="1"/>
  <c r="G99" i="1" s="1"/>
  <c r="G101" i="1" s="1"/>
  <c r="F103" i="1" s="1"/>
</calcChain>
</file>

<file path=xl/sharedStrings.xml><?xml version="1.0" encoding="utf-8"?>
<sst xmlns="http://schemas.openxmlformats.org/spreadsheetml/2006/main" count="371" uniqueCount="268">
  <si>
    <t>St.nr.</t>
  </si>
  <si>
    <t>Naam</t>
  </si>
  <si>
    <t>Ru-</t>
  </si>
  <si>
    <t>Plaats</t>
  </si>
  <si>
    <t>Paarden</t>
  </si>
  <si>
    <t>briek</t>
  </si>
  <si>
    <t>Pony's</t>
  </si>
  <si>
    <t>POE</t>
  </si>
  <si>
    <t>POD</t>
  </si>
  <si>
    <t>Nuenen</t>
  </si>
  <si>
    <t>Hapert</t>
  </si>
  <si>
    <t>Veghel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</si>
  <si>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</si>
  <si>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</si>
  <si>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</si>
  <si>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</si>
  <si>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</si>
  <si>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</si>
  <si>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</si>
  <si>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</si>
  <si>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</si>
  <si>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</si>
  <si>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</si>
  <si>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</si>
  <si>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</si>
  <si>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</si>
  <si>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</si>
  <si>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</si>
  <si>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Tielen ( B. )</t>
  </si>
  <si>
    <t>Kenny Kanora</t>
  </si>
  <si>
    <t>Eersel</t>
  </si>
  <si>
    <t>Chantal v. der Wijst</t>
  </si>
  <si>
    <t>Griendtsveen</t>
  </si>
  <si>
    <t>Wim van Rooij</t>
  </si>
  <si>
    <t>Bergeijk</t>
  </si>
  <si>
    <t>Appie de Greef</t>
  </si>
  <si>
    <t>Piet van de Brand</t>
  </si>
  <si>
    <t>Nispen</t>
  </si>
  <si>
    <t>Patrick Engelen</t>
  </si>
  <si>
    <t>Lierop</t>
  </si>
  <si>
    <t>Darlet &amp; Dasper</t>
  </si>
  <si>
    <t>Jan van Tien</t>
  </si>
  <si>
    <t>Corke &amp; Jantje</t>
  </si>
  <si>
    <t>Dennis Rijntjes</t>
  </si>
  <si>
    <t>Aarle Rixtel</t>
  </si>
  <si>
    <t>Marel Coolen</t>
  </si>
  <si>
    <t>Hans Hoens</t>
  </si>
  <si>
    <t>Borkel &amp; Schaft</t>
  </si>
  <si>
    <t>Kees Vorstenbosch</t>
  </si>
  <si>
    <t>Veldhoven</t>
  </si>
  <si>
    <t>Niels Vermeulen</t>
  </si>
  <si>
    <t>Ger Verstegen</t>
  </si>
  <si>
    <t>Roermond</t>
  </si>
  <si>
    <t>Calypso</t>
  </si>
  <si>
    <t>Reusel</t>
  </si>
  <si>
    <t>Marc Hanssen</t>
  </si>
  <si>
    <t>Venray</t>
  </si>
  <si>
    <t>Dries Vissers</t>
  </si>
  <si>
    <t>Arendonk ( B. )</t>
  </si>
  <si>
    <t>Ruben v.d. Landweg</t>
  </si>
  <si>
    <t>Karel Geentjens</t>
  </si>
  <si>
    <t>Vlimmeren ( B. )</t>
  </si>
  <si>
    <t>Meijel</t>
  </si>
  <si>
    <t>Romy</t>
  </si>
  <si>
    <t>Honetta &amp; Kalypso</t>
  </si>
  <si>
    <t>Hans Verhoeven</t>
  </si>
  <si>
    <t>Valkensward</t>
  </si>
  <si>
    <t>Inova</t>
  </si>
  <si>
    <t>Tinus van Kuyk</t>
  </si>
  <si>
    <t>222.</t>
  </si>
  <si>
    <t>444.</t>
  </si>
  <si>
    <t>Johan van Hooydonk</t>
  </si>
  <si>
    <t>Bavel</t>
  </si>
  <si>
    <t>1PA</t>
  </si>
  <si>
    <t>1PO</t>
  </si>
  <si>
    <t>Gilze</t>
  </si>
  <si>
    <t>Matcho</t>
  </si>
  <si>
    <t>2PO</t>
  </si>
  <si>
    <t>Moniek Classens</t>
  </si>
  <si>
    <t>Dorado</t>
  </si>
  <si>
    <t>Jur Bayens</t>
  </si>
  <si>
    <t>Duizel</t>
  </si>
  <si>
    <t>Reguliere wedstrijd</t>
  </si>
  <si>
    <t>Deurne</t>
  </si>
  <si>
    <t>Inez Oeyen</t>
  </si>
  <si>
    <t>Peer ( B. )</t>
  </si>
  <si>
    <t>Casper</t>
  </si>
  <si>
    <t>Eric Eijpelaer</t>
  </si>
  <si>
    <t>Prinsenbeek</t>
  </si>
  <si>
    <t>Dana Oeyen</t>
  </si>
  <si>
    <t>Danny Mariën</t>
  </si>
  <si>
    <t>Berckem ( B. )</t>
  </si>
  <si>
    <t>Nikita</t>
  </si>
  <si>
    <t>177.</t>
  </si>
  <si>
    <t>188.</t>
  </si>
  <si>
    <t>2PA</t>
  </si>
  <si>
    <t>233.</t>
  </si>
  <si>
    <t>Jan Heijnen</t>
  </si>
  <si>
    <t>Harrie Verstappen</t>
  </si>
  <si>
    <t>Imka</t>
  </si>
  <si>
    <t>244.</t>
  </si>
  <si>
    <t>Valerie Kerckhofs</t>
  </si>
  <si>
    <t>Nijlen ( B. )</t>
  </si>
  <si>
    <t>Rambo &amp; Rocky</t>
  </si>
  <si>
    <t>277.</t>
  </si>
  <si>
    <t>288.</t>
  </si>
  <si>
    <t>Hans van Meer</t>
  </si>
  <si>
    <t>Riel</t>
  </si>
  <si>
    <t>Fabian &amp; Tommie</t>
  </si>
  <si>
    <t>Tessa in 't Groen</t>
  </si>
  <si>
    <t>Dongen</t>
  </si>
  <si>
    <t>Casper &amp; Chucky</t>
  </si>
  <si>
    <t>Erik Verloo</t>
  </si>
  <si>
    <t>Johan Beliën</t>
  </si>
  <si>
    <t>Hamont  ( B. )</t>
  </si>
  <si>
    <t>Annie &amp; Dirk &amp;</t>
  </si>
  <si>
    <t>Mick &amp; Teun</t>
  </si>
  <si>
    <t>Bernd Wouters</t>
  </si>
  <si>
    <t>Berendrecht ( B. )</t>
  </si>
  <si>
    <t>Leandro &amp; Teuntje</t>
  </si>
  <si>
    <t>Rudy van Bylen</t>
  </si>
  <si>
    <t>Geel ( B. )</t>
  </si>
  <si>
    <t>Poppel ( B. )</t>
  </si>
  <si>
    <t>299.</t>
  </si>
  <si>
    <t>Extreem &amp; Ibaro</t>
  </si>
  <si>
    <t>Sjoerd Lenssen</t>
  </si>
  <si>
    <t>322.</t>
  </si>
  <si>
    <t>4PO</t>
  </si>
  <si>
    <t>Nistelrode</t>
  </si>
  <si>
    <t>Guido Geutjens</t>
  </si>
  <si>
    <t>Lommel ( B. )</t>
  </si>
  <si>
    <t>Chantal Brugmans</t>
  </si>
  <si>
    <t>Menteam Willems</t>
  </si>
  <si>
    <t>Katrien &amp; Liesje</t>
  </si>
  <si>
    <t>4PA</t>
  </si>
  <si>
    <t>Pelt ( B. )</t>
  </si>
  <si>
    <t>Enkel- &amp; Tweespan Pony's en Paarden</t>
  </si>
  <si>
    <t>Aanvang wedstrijd en parcours verkennen tot:</t>
  </si>
  <si>
    <r>
      <t xml:space="preserve">    </t>
    </r>
    <r>
      <rPr>
        <b/>
        <sz val="14"/>
        <color rgb="FF002060"/>
        <rFont val="Calibri"/>
        <family val="2"/>
        <scheme val="minor"/>
      </rPr>
      <t>Startlijst:</t>
    </r>
    <r>
      <rPr>
        <b/>
        <sz val="14"/>
        <rFont val="Calibri"/>
        <family val="2"/>
        <scheme val="minor"/>
      </rPr>
      <t xml:space="preserve">         </t>
    </r>
    <r>
      <rPr>
        <b/>
        <sz val="14"/>
        <color rgb="FF996633"/>
        <rFont val="Calibri"/>
        <family val="2"/>
        <scheme val="minor"/>
      </rPr>
      <t xml:space="preserve">E.G.M. -- Geldrop- Hippique 2023. </t>
    </r>
    <r>
      <rPr>
        <b/>
        <sz val="14"/>
        <rFont val="Calibri"/>
        <family val="2"/>
        <scheme val="minor"/>
      </rPr>
      <t xml:space="preserve">              </t>
    </r>
    <r>
      <rPr>
        <b/>
        <sz val="14"/>
        <color rgb="FF002060"/>
        <rFont val="Calibri"/>
        <family val="2"/>
        <scheme val="minor"/>
      </rPr>
      <t>Zondag 20 oktober 2024.</t>
    </r>
  </si>
  <si>
    <t>Lienke Cuppens</t>
  </si>
  <si>
    <t>Rosy</t>
  </si>
  <si>
    <t>Swolgen</t>
  </si>
  <si>
    <t>Brent Janssen</t>
  </si>
  <si>
    <t xml:space="preserve">Britt Luycks </t>
  </si>
  <si>
    <t xml:space="preserve">Pien &amp; Rosy </t>
  </si>
  <si>
    <t>Avino &amp; Lizz &amp;</t>
  </si>
  <si>
    <t>Peter van den Ouweland</t>
  </si>
  <si>
    <t>Laakdal ( B. )</t>
  </si>
  <si>
    <t>Alex &amp; Joeri &amp;</t>
  </si>
  <si>
    <t>Louis &amp; Pico</t>
  </si>
  <si>
    <t>Denise Bakker</t>
  </si>
  <si>
    <t>Kaatsheuvel</t>
  </si>
  <si>
    <t>Appie &amp; Bako &amp;*</t>
  </si>
  <si>
    <t>Phantom &amp; Phox</t>
  </si>
  <si>
    <t xml:space="preserve">Phantom &amp; Phox </t>
  </si>
  <si>
    <t>Apollo  &amp; Jupiter &amp;</t>
  </si>
  <si>
    <t>Blade &amp; Janneke &amp;</t>
  </si>
  <si>
    <t>Gerry Beijens</t>
  </si>
  <si>
    <t>Clairiëre &amp; Eololine &amp;</t>
  </si>
  <si>
    <t>Joly Coeur &amp; Lucky</t>
  </si>
  <si>
    <t>Saskia Koppenol</t>
  </si>
  <si>
    <t>Amy</t>
  </si>
  <si>
    <t>Bernie Damen</t>
  </si>
  <si>
    <t>Oosterhout</t>
  </si>
  <si>
    <t>Sky</t>
  </si>
  <si>
    <t>Bart van Ranst</t>
  </si>
  <si>
    <t>St. Amands</t>
  </si>
  <si>
    <t>Jills &amp; Sofie</t>
  </si>
  <si>
    <t>Barrichello &amp; Jasper</t>
  </si>
  <si>
    <t>Jeffrie Scholten</t>
  </si>
  <si>
    <t>Rijen</t>
  </si>
  <si>
    <t>Qatar</t>
  </si>
  <si>
    <t>Jacky &amp; Teun</t>
  </si>
  <si>
    <t>Fillyfee</t>
  </si>
  <si>
    <t>Margje Janssen</t>
  </si>
  <si>
    <t>PowerBoy</t>
  </si>
  <si>
    <t>Jennifer de Graaf</t>
  </si>
  <si>
    <t>Retie ( B. )</t>
  </si>
  <si>
    <t>Soerendonk</t>
  </si>
  <si>
    <t>Martien Winters</t>
  </si>
  <si>
    <t>Brigitte Janssen</t>
  </si>
  <si>
    <t>Olliver</t>
  </si>
  <si>
    <t>Menteam Aquatest.nl</t>
  </si>
  <si>
    <t>Killian</t>
  </si>
  <si>
    <t>Elvizz</t>
  </si>
  <si>
    <t xml:space="preserve">Amirante Ochtenta </t>
  </si>
  <si>
    <t>Peter Zeegers</t>
  </si>
  <si>
    <t xml:space="preserve">Strana </t>
  </si>
  <si>
    <t>Sylvia Haerkens</t>
  </si>
  <si>
    <t>Weert</t>
  </si>
  <si>
    <t>Remeny</t>
  </si>
  <si>
    <t>Jack Lamers</t>
  </si>
  <si>
    <t>Hamont ( B. )</t>
  </si>
  <si>
    <t>Suus</t>
  </si>
  <si>
    <t>Arno van de Brand</t>
  </si>
  <si>
    <t>Jerom</t>
  </si>
  <si>
    <t xml:space="preserve">Nico-T &amp; Nestor-Rose  </t>
  </si>
  <si>
    <t>Lymora&amp; Miss Feebert</t>
  </si>
  <si>
    <t>Bob &amp; Lex</t>
  </si>
  <si>
    <t xml:space="preserve">2PO </t>
  </si>
  <si>
    <t>Sam &amp; Skip</t>
  </si>
  <si>
    <t>John Castelijns</t>
  </si>
  <si>
    <t>Noxander en Nulleke</t>
  </si>
  <si>
    <t xml:space="preserve">2PA </t>
  </si>
  <si>
    <t>Maarheeze</t>
  </si>
  <si>
    <t>Chucky &amp; Ollie</t>
  </si>
  <si>
    <t>Moskova &amp; Semmy Boy</t>
  </si>
  <si>
    <t>Kill &amp; Louis</t>
  </si>
  <si>
    <t>Dax &amp; Tia</t>
  </si>
  <si>
    <t>Art &amp; Sam</t>
  </si>
  <si>
    <t>Iwan &amp; Spot</t>
  </si>
  <si>
    <t>Pursy</t>
  </si>
  <si>
    <t xml:space="preserve">Jaxx &amp; Simmy </t>
  </si>
  <si>
    <t>Mikado &amp; Romeo</t>
  </si>
  <si>
    <t>Maaike Stoop</t>
  </si>
  <si>
    <t>Beauty &amp; Tamme v. Archangel</t>
  </si>
  <si>
    <t>Joris Lauwers</t>
  </si>
  <si>
    <t>Moorstreet Jagger</t>
  </si>
  <si>
    <t>Michiel Klep</t>
  </si>
  <si>
    <t>Lapaz</t>
  </si>
  <si>
    <t>Apollo &amp; Jul</t>
  </si>
  <si>
    <t>Isa</t>
  </si>
  <si>
    <t>Demi Timmers</t>
  </si>
  <si>
    <t>Geldrop</t>
  </si>
  <si>
    <t>Joë</t>
  </si>
  <si>
    <t xml:space="preserve">Imp v.'t Beukenhof </t>
  </si>
  <si>
    <t>Pedro v, Buterheideveld</t>
  </si>
  <si>
    <t xml:space="preserve">Indiaan &amp; </t>
  </si>
  <si>
    <t>256.</t>
  </si>
  <si>
    <t>09.00</t>
  </si>
  <si>
    <t xml:space="preserve">Parcours verkennen +/- 15 min.  </t>
  </si>
  <si>
    <t>Parcours verkennen +/- 25 min. .</t>
  </si>
  <si>
    <t>Chantal van Dommelen</t>
  </si>
  <si>
    <t>Ravels ( B. )</t>
  </si>
  <si>
    <t>Stip</t>
  </si>
  <si>
    <t>Bubba's Gonna Be VIP</t>
  </si>
  <si>
    <t>Menteam van Dijk</t>
  </si>
  <si>
    <t>Zundert</t>
  </si>
  <si>
    <t>Sensi Baily</t>
  </si>
  <si>
    <t>Mr. Simon Riley</t>
  </si>
  <si>
    <t>Menteam BTR. ( jeugd )</t>
  </si>
  <si>
    <t>Prijsuitreiking alle rubrieken</t>
  </si>
  <si>
    <t>Roy van de Velden</t>
  </si>
  <si>
    <t>Schaijk</t>
  </si>
  <si>
    <t>Bob &amp; Flow</t>
  </si>
  <si>
    <t>Appie en Bako</t>
  </si>
  <si>
    <t>6.</t>
  </si>
  <si>
    <t>111.</t>
  </si>
  <si>
    <t>Yvette v. Amelsvoort</t>
  </si>
  <si>
    <t>Narnia</t>
  </si>
  <si>
    <t>Maarten Krom</t>
  </si>
  <si>
    <t>Ishya</t>
  </si>
  <si>
    <t>Ashkan &amp; Babbak &amp;</t>
  </si>
  <si>
    <t>Yaris &amp; Yunis</t>
  </si>
  <si>
    <t>Tess Mertens</t>
  </si>
  <si>
    <t>Anske &amp; Jay</t>
  </si>
  <si>
    <t>123.</t>
  </si>
  <si>
    <t>234.</t>
  </si>
  <si>
    <t>345.</t>
  </si>
  <si>
    <t>Celine Bakker ( jeugd )</t>
  </si>
  <si>
    <t>456.</t>
  </si>
  <si>
    <t>321.</t>
  </si>
  <si>
    <t>101.</t>
  </si>
  <si>
    <t>Schijndel</t>
  </si>
  <si>
    <t>545.</t>
  </si>
  <si>
    <t>Baarle-Nassau</t>
  </si>
  <si>
    <t>Jacco de Konig</t>
  </si>
  <si>
    <t xml:space="preserve">Rijsbergen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</si>
</sst>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2"/>
      <color rgb="FF002060"/>
      <name val="Calibri"/>
      <family val="2"/>
    </font>
    <font>
      <b/>
      <sz val="12"/>
      <color rgb="FF996633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2060"/>
      <name val="Arial"/>
      <family val="2"/>
    </font>
    <font>
      <b/>
      <sz val="12"/>
      <name val="Calibri"/>
      <family val="2"/>
    </font>
    <font>
      <sz val="12"/>
      <name val="Aptos"/>
      <family val="2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</font>
    <font>
      <b/>
      <sz val="11"/>
      <name val="Calibri"/>
      <family val="2"/>
    </font>
    <font>
      <b/>
      <sz val="18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double">
        <color indexed="64"/>
      </right>
      <top style="mediumDashDotDot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1" fillId="0" borderId="0"/>
    <xf numFmtId="0" fontId="4" fillId="0" borderId="0" applyNumberFormat="0" applyFon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left"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0" fontId="7" fillId="3" borderId="25" xfId="0" applyFont="1" applyFill="1" applyBorder="1" applyAlignment="1">
      <alignment horizontal="right" vertical="center"/>
    </xf>
    <xf numFmtId="164" fontId="7" fillId="0" borderId="32" xfId="0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right" vertical="center"/>
    </xf>
    <xf numFmtId="49" fontId="8" fillId="0" borderId="24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64" fontId="7" fillId="0" borderId="38" xfId="0" applyNumberFormat="1" applyFont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4" fontId="7" fillId="2" borderId="37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30" xfId="0" applyFont="1" applyBorder="1"/>
    <xf numFmtId="0" fontId="14" fillId="0" borderId="25" xfId="0" applyFont="1" applyBorder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/>
    </xf>
    <xf numFmtId="0" fontId="14" fillId="0" borderId="43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64" fontId="14" fillId="0" borderId="40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164" fontId="14" fillId="0" borderId="33" xfId="0" applyNumberFormat="1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8" xfId="0" applyFont="1" applyBorder="1" applyAlignment="1">
      <alignment horizontal="left" vertical="center"/>
    </xf>
    <xf numFmtId="164" fontId="14" fillId="0" borderId="42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164" fontId="14" fillId="0" borderId="35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20" fillId="3" borderId="45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21" fillId="0" borderId="30" xfId="0" applyFont="1" applyBorder="1"/>
    <xf numFmtId="49" fontId="14" fillId="2" borderId="24" xfId="0" applyNumberFormat="1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right" vertical="center"/>
    </xf>
    <xf numFmtId="0" fontId="15" fillId="2" borderId="46" xfId="0" applyFont="1" applyFill="1" applyBorder="1" applyAlignment="1">
      <alignment horizontal="left" vertical="center"/>
    </xf>
    <xf numFmtId="164" fontId="15" fillId="0" borderId="38" xfId="0" applyNumberFormat="1" applyFont="1" applyBorder="1" applyAlignment="1">
      <alignment horizontal="center" vertical="center"/>
    </xf>
    <xf numFmtId="0" fontId="18" fillId="0" borderId="5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64" fontId="14" fillId="0" borderId="39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164" fontId="14" fillId="3" borderId="37" xfId="0" applyNumberFormat="1" applyFont="1" applyFill="1" applyBorder="1" applyAlignment="1">
      <alignment horizontal="center" vertical="center"/>
    </xf>
    <xf numFmtId="164" fontId="14" fillId="0" borderId="38" xfId="0" applyNumberFormat="1" applyFont="1" applyBorder="1" applyAlignment="1">
      <alignment horizontal="center" vertical="center"/>
    </xf>
    <xf numFmtId="0" fontId="14" fillId="2" borderId="21" xfId="0" applyFont="1" applyFill="1" applyBorder="1" applyAlignment="1">
      <alignment horizontal="right" vertical="center"/>
    </xf>
    <xf numFmtId="0" fontId="19" fillId="2" borderId="22" xfId="0" applyFont="1" applyFill="1" applyBorder="1" applyAlignment="1">
      <alignment horizontal="right" vertical="center"/>
    </xf>
    <xf numFmtId="49" fontId="19" fillId="2" borderId="24" xfId="0" applyNumberFormat="1" applyFont="1" applyFill="1" applyBorder="1" applyAlignment="1">
      <alignment horizontal="left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left" vertical="center"/>
    </xf>
    <xf numFmtId="164" fontId="19" fillId="0" borderId="3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4" fontId="14" fillId="5" borderId="37" xfId="0" applyNumberFormat="1" applyFont="1" applyFill="1" applyBorder="1" applyAlignment="1">
      <alignment horizontal="center" vertical="center"/>
    </xf>
    <xf numFmtId="164" fontId="14" fillId="5" borderId="33" xfId="0" applyNumberFormat="1" applyFont="1" applyFill="1" applyBorder="1" applyAlignment="1">
      <alignment horizontal="center" vertical="center"/>
    </xf>
    <xf numFmtId="164" fontId="14" fillId="5" borderId="34" xfId="0" applyNumberFormat="1" applyFont="1" applyFill="1" applyBorder="1" applyAlignment="1">
      <alignment horizontal="center" vertical="center"/>
    </xf>
    <xf numFmtId="164" fontId="14" fillId="5" borderId="35" xfId="0" applyNumberFormat="1" applyFont="1" applyFill="1" applyBorder="1" applyAlignment="1">
      <alignment horizontal="center" vertical="center"/>
    </xf>
    <xf numFmtId="164" fontId="14" fillId="5" borderId="36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14" fillId="5" borderId="6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4" fillId="2" borderId="1" xfId="0" applyFont="1" applyFill="1" applyBorder="1"/>
    <xf numFmtId="0" fontId="14" fillId="2" borderId="10" xfId="0" applyFont="1" applyFill="1" applyBorder="1"/>
    <xf numFmtId="0" fontId="22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2" borderId="10" xfId="0" applyFont="1" applyFill="1" applyBorder="1"/>
    <xf numFmtId="0" fontId="8" fillId="2" borderId="1" xfId="0" applyFont="1" applyFill="1" applyBorder="1"/>
    <xf numFmtId="0" fontId="8" fillId="0" borderId="1" xfId="0" applyFont="1" applyBorder="1"/>
    <xf numFmtId="0" fontId="23" fillId="0" borderId="0" xfId="0" applyFont="1" applyAlignment="1">
      <alignment vertical="center"/>
    </xf>
    <xf numFmtId="0" fontId="14" fillId="0" borderId="18" xfId="0" applyFont="1" applyBorder="1"/>
    <xf numFmtId="0" fontId="8" fillId="0" borderId="44" xfId="0" applyFont="1" applyBorder="1" applyAlignment="1">
      <alignment horizontal="left" vertical="center"/>
    </xf>
    <xf numFmtId="0" fontId="8" fillId="2" borderId="20" xfId="0" applyFont="1" applyFill="1" applyBorder="1" applyAlignment="1">
      <alignment horizontal="right" vertical="center"/>
    </xf>
    <xf numFmtId="0" fontId="22" fillId="4" borderId="20" xfId="0" applyFont="1" applyFill="1" applyBorder="1" applyAlignment="1">
      <alignment horizontal="right" vertical="center"/>
    </xf>
    <xf numFmtId="0" fontId="22" fillId="4" borderId="48" xfId="0" applyFont="1" applyFill="1" applyBorder="1" applyAlignment="1">
      <alignment horizontal="left" vertical="center"/>
    </xf>
    <xf numFmtId="0" fontId="8" fillId="0" borderId="59" xfId="0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3" fillId="0" borderId="1" xfId="0" applyFont="1" applyBorder="1"/>
    <xf numFmtId="0" fontId="14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3" fillId="2" borderId="23" xfId="0" applyFont="1" applyFill="1" applyBorder="1" applyAlignment="1">
      <alignment vertical="center"/>
    </xf>
    <xf numFmtId="0" fontId="12" fillId="2" borderId="60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8" xfId="0" applyFont="1" applyBorder="1"/>
    <xf numFmtId="0" fontId="2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8" fillId="0" borderId="18" xfId="0" applyFont="1" applyBorder="1"/>
    <xf numFmtId="0" fontId="22" fillId="2" borderId="10" xfId="0" applyFont="1" applyFill="1" applyBorder="1" applyAlignment="1">
      <alignment horizontal="right" vertical="center"/>
    </xf>
    <xf numFmtId="0" fontId="22" fillId="0" borderId="18" xfId="0" applyFont="1" applyBorder="1" applyAlignment="1">
      <alignment horizontal="left" vertical="center"/>
    </xf>
    <xf numFmtId="0" fontId="22" fillId="0" borderId="18" xfId="0" applyFont="1" applyBorder="1" applyAlignment="1">
      <alignment vertical="center"/>
    </xf>
    <xf numFmtId="0" fontId="22" fillId="0" borderId="3" xfId="0" applyFont="1" applyBorder="1" applyAlignment="1">
      <alignment horizontal="left" vertical="center"/>
    </xf>
    <xf numFmtId="164" fontId="15" fillId="0" borderId="46" xfId="0" applyNumberFormat="1" applyFont="1" applyBorder="1" applyAlignment="1">
      <alignment horizontal="center" vertical="center"/>
    </xf>
    <xf numFmtId="164" fontId="14" fillId="0" borderId="63" xfId="0" applyNumberFormat="1" applyFont="1" applyBorder="1" applyAlignment="1">
      <alignment horizontal="center" vertical="center"/>
    </xf>
    <xf numFmtId="164" fontId="14" fillId="0" borderId="64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164" fontId="8" fillId="5" borderId="37" xfId="0" applyNumberFormat="1" applyFont="1" applyFill="1" applyBorder="1" applyAlignment="1">
      <alignment horizontal="center" vertical="center"/>
    </xf>
    <xf numFmtId="164" fontId="14" fillId="2" borderId="33" xfId="0" applyNumberFormat="1" applyFont="1" applyFill="1" applyBorder="1" applyAlignment="1">
      <alignment horizontal="center" vertical="center"/>
    </xf>
    <xf numFmtId="164" fontId="14" fillId="2" borderId="34" xfId="0" applyNumberFormat="1" applyFont="1" applyFill="1" applyBorder="1" applyAlignment="1">
      <alignment horizontal="center" vertical="center"/>
    </xf>
    <xf numFmtId="0" fontId="14" fillId="0" borderId="57" xfId="0" applyFont="1" applyBorder="1"/>
    <xf numFmtId="0" fontId="14" fillId="0" borderId="57" xfId="0" applyFont="1" applyBorder="1" applyAlignment="1">
      <alignment horizontal="center"/>
    </xf>
    <xf numFmtId="0" fontId="14" fillId="0" borderId="58" xfId="0" applyFont="1" applyBorder="1"/>
    <xf numFmtId="0" fontId="14" fillId="0" borderId="10" xfId="0" applyFont="1" applyBorder="1"/>
    <xf numFmtId="0" fontId="14" fillId="0" borderId="1" xfId="0" applyFont="1" applyBorder="1" applyAlignment="1">
      <alignment horizontal="center"/>
    </xf>
    <xf numFmtId="0" fontId="22" fillId="0" borderId="58" xfId="0" applyFont="1" applyBorder="1" applyAlignment="1">
      <alignment horizontal="left" vertical="center"/>
    </xf>
    <xf numFmtId="0" fontId="22" fillId="0" borderId="1" xfId="0" applyFont="1" applyBorder="1"/>
    <xf numFmtId="0" fontId="22" fillId="0" borderId="18" xfId="0" applyFont="1" applyBorder="1"/>
    <xf numFmtId="0" fontId="22" fillId="0" borderId="10" xfId="0" applyFont="1" applyBorder="1"/>
    <xf numFmtId="0" fontId="22" fillId="0" borderId="56" xfId="0" applyFont="1" applyBorder="1"/>
    <xf numFmtId="0" fontId="22" fillId="0" borderId="57" xfId="0" applyFont="1" applyBorder="1"/>
    <xf numFmtId="0" fontId="22" fillId="0" borderId="57" xfId="0" applyFont="1" applyBorder="1" applyAlignment="1">
      <alignment horizontal="center"/>
    </xf>
    <xf numFmtId="0" fontId="14" fillId="0" borderId="56" xfId="0" applyFont="1" applyBorder="1"/>
    <xf numFmtId="0" fontId="14" fillId="0" borderId="51" xfId="0" applyFont="1" applyBorder="1"/>
    <xf numFmtId="0" fontId="14" fillId="0" borderId="54" xfId="0" applyFont="1" applyBorder="1"/>
    <xf numFmtId="0" fontId="14" fillId="0" borderId="54" xfId="0" applyFont="1" applyBorder="1" applyAlignment="1">
      <alignment horizontal="center"/>
    </xf>
    <xf numFmtId="0" fontId="14" fillId="0" borderId="52" xfId="0" applyFont="1" applyBorder="1"/>
    <xf numFmtId="0" fontId="14" fillId="2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/>
    </xf>
    <xf numFmtId="49" fontId="14" fillId="6" borderId="24" xfId="0" applyNumberFormat="1" applyFont="1" applyFill="1" applyBorder="1" applyAlignment="1">
      <alignment horizontal="left" vertical="center"/>
    </xf>
    <xf numFmtId="0" fontId="14" fillId="6" borderId="24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left" vertical="center"/>
    </xf>
    <xf numFmtId="0" fontId="15" fillId="6" borderId="24" xfId="0" applyFont="1" applyFill="1" applyBorder="1" applyAlignment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  <protection locked="0"/>
    </xf>
    <xf numFmtId="164" fontId="14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/>
    <xf numFmtId="0" fontId="2" fillId="2" borderId="0" xfId="0" applyFont="1" applyFill="1"/>
    <xf numFmtId="0" fontId="14" fillId="2" borderId="24" xfId="0" applyFont="1" applyFill="1" applyBorder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2" borderId="21" xfId="0" applyFont="1" applyFill="1" applyBorder="1" applyAlignment="1">
      <alignment horizontal="right" vertical="center"/>
    </xf>
    <xf numFmtId="0" fontId="8" fillId="2" borderId="59" xfId="0" applyFont="1" applyFill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2" fillId="2" borderId="51" xfId="0" applyFont="1" applyFill="1" applyBorder="1" applyAlignment="1">
      <alignment horizontal="right" vertical="center"/>
    </xf>
    <xf numFmtId="0" fontId="22" fillId="0" borderId="54" xfId="0" applyFont="1" applyBorder="1" applyAlignment="1">
      <alignment horizontal="left" vertical="center"/>
    </xf>
    <xf numFmtId="0" fontId="22" fillId="0" borderId="54" xfId="0" applyFont="1" applyBorder="1" applyAlignment="1">
      <alignment horizontal="center" vertical="center"/>
    </xf>
    <xf numFmtId="0" fontId="22" fillId="0" borderId="52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24" fillId="0" borderId="9" xfId="0" applyFont="1" applyBorder="1"/>
    <xf numFmtId="0" fontId="24" fillId="0" borderId="6" xfId="0" applyFont="1" applyBorder="1"/>
    <xf numFmtId="0" fontId="24" fillId="0" borderId="6" xfId="0" applyFont="1" applyBorder="1" applyAlignment="1">
      <alignment horizontal="center" vertical="center"/>
    </xf>
    <xf numFmtId="0" fontId="24" fillId="0" borderId="19" xfId="0" applyFont="1" applyBorder="1"/>
    <xf numFmtId="0" fontId="14" fillId="0" borderId="6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4" fillId="0" borderId="20" xfId="0" applyFont="1" applyBorder="1"/>
    <xf numFmtId="0" fontId="18" fillId="0" borderId="18" xfId="0" applyFont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2" borderId="9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22" fillId="2" borderId="9" xfId="0" applyFont="1" applyFill="1" applyBorder="1" applyAlignment="1">
      <alignment horizontal="right" vertical="center"/>
    </xf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0" fontId="22" fillId="0" borderId="19" xfId="0" applyFont="1" applyBorder="1"/>
    <xf numFmtId="0" fontId="26" fillId="0" borderId="1" xfId="0" applyFont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55" xfId="0" applyFont="1" applyBorder="1"/>
    <xf numFmtId="0" fontId="14" fillId="0" borderId="50" xfId="0" applyFont="1" applyBorder="1" applyAlignment="1">
      <alignment horizontal="left" vertical="top"/>
    </xf>
    <xf numFmtId="0" fontId="14" fillId="0" borderId="50" xfId="0" applyFont="1" applyBorder="1" applyAlignment="1">
      <alignment horizontal="left" vertical="center"/>
    </xf>
    <xf numFmtId="0" fontId="14" fillId="0" borderId="20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 vertical="center"/>
    </xf>
    <xf numFmtId="0" fontId="8" fillId="0" borderId="65" xfId="0" applyFont="1" applyBorder="1" applyAlignment="1">
      <alignment horizontal="left" vertical="center"/>
    </xf>
    <xf numFmtId="0" fontId="8" fillId="0" borderId="51" xfId="0" applyFont="1" applyBorder="1" applyAlignment="1">
      <alignment horizontal="righ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18" fillId="0" borderId="57" xfId="0" applyFont="1" applyBorder="1" applyAlignment="1">
      <alignment vertical="center"/>
    </xf>
    <xf numFmtId="0" fontId="18" fillId="0" borderId="57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2" borderId="11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44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10" xfId="0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8" fillId="2" borderId="3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vertical="center"/>
    </xf>
    <xf numFmtId="0" fontId="24" fillId="0" borderId="15" xfId="0" applyFont="1" applyBorder="1" applyAlignment="1">
      <alignment horizontal="right"/>
    </xf>
    <xf numFmtId="0" fontId="24" fillId="0" borderId="0" xfId="0" applyFont="1"/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27" fillId="6" borderId="24" xfId="0" applyNumberFormat="1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</cellXfs>
  <cellStyles count="5">
    <cellStyle name="Normal" xfId="4" xr:uid="{67266D0A-630D-4B25-9981-463DA5CA6C86}"/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colors>
    <mruColors>
      <color rgb="FF9966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5"/>
  <sheetViews>
    <sheetView tabSelected="1" zoomScale="90" zoomScaleNormal="90" workbookViewId="0">
      <pane xSplit="6" ySplit="4" topLeftCell="G6" activePane="bottomRight" state="frozen"/>
      <selection pane="topRight" activeCell="E1" sqref="E1"/>
      <selection pane="bottomLeft" activeCell="A5" sqref="A5"/>
      <selection pane="bottomRight" activeCell="K98" sqref="K98"/>
    </sheetView>
  </sheetViews>
  <sheetFormatPr baseColWidth="10" defaultColWidth="9.1640625" defaultRowHeight="14" x14ac:dyDescent="0.15"/>
  <cols>
    <col min="1" max="1" width="6.5" style="5" customWidth="1"/>
    <col min="2" max="2" width="26.6640625" style="1" customWidth="1"/>
    <col min="3" max="3" width="6.83203125" style="1" customWidth="1"/>
    <col min="4" max="4" width="21.1640625" style="1" customWidth="1"/>
    <col min="5" max="5" width="32.83203125" style="1" customWidth="1"/>
    <col min="6" max="7" width="9.5" style="1" customWidth="1"/>
    <col min="8" max="8" width="4.33203125" style="1" customWidth="1"/>
    <col min="9" max="9" width="9.1640625" style="1"/>
    <col min="10" max="10" width="6.5" style="1" customWidth="1"/>
    <col min="11" max="11" width="25.6640625" style="1" customWidth="1"/>
    <col min="12" max="12" width="7.6640625" style="1" customWidth="1"/>
    <col min="13" max="13" width="18.6640625" style="1" customWidth="1"/>
    <col min="14" max="14" width="24.6640625" style="1" customWidth="1"/>
    <col min="15" max="15" width="17.5" style="1" customWidth="1"/>
    <col min="16" max="16384" width="9.1640625" style="1"/>
  </cols>
  <sheetData>
    <row r="1" spans="1:16" ht="6.75" customHeight="1" thickTop="1" x14ac:dyDescent="0.15">
      <c r="A1" s="292" t="s">
        <v>138</v>
      </c>
      <c r="B1" s="293"/>
      <c r="C1" s="293"/>
      <c r="D1" s="293"/>
      <c r="E1" s="293"/>
      <c r="F1" s="293"/>
      <c r="G1" s="294"/>
    </row>
    <row r="2" spans="1:16" ht="21.75" customHeight="1" thickBot="1" x14ac:dyDescent="0.2">
      <c r="A2" s="295"/>
      <c r="B2" s="296"/>
      <c r="C2" s="296"/>
      <c r="D2" s="296"/>
      <c r="E2" s="296"/>
      <c r="F2" s="296"/>
      <c r="G2" s="297"/>
    </row>
    <row r="3" spans="1:16" s="2" customFormat="1" ht="15.75" customHeight="1" thickTop="1" x14ac:dyDescent="0.15">
      <c r="A3" s="42" t="s">
        <v>0</v>
      </c>
      <c r="B3" s="43" t="s">
        <v>1</v>
      </c>
      <c r="C3" s="43" t="s">
        <v>2</v>
      </c>
      <c r="D3" s="43" t="s">
        <v>3</v>
      </c>
      <c r="E3" s="44" t="s">
        <v>4</v>
      </c>
      <c r="F3" s="45" t="s">
        <v>26</v>
      </c>
      <c r="G3" s="46" t="s">
        <v>27</v>
      </c>
      <c r="K3" s="1"/>
      <c r="L3" s="1"/>
      <c r="M3" s="1"/>
      <c r="N3" s="1"/>
    </row>
    <row r="4" spans="1:16" ht="17" thickBot="1" x14ac:dyDescent="0.2">
      <c r="A4" s="47"/>
      <c r="B4" s="48"/>
      <c r="C4" s="48" t="s">
        <v>5</v>
      </c>
      <c r="D4" s="48"/>
      <c r="E4" s="49" t="s">
        <v>6</v>
      </c>
      <c r="F4" s="50" t="s">
        <v>25</v>
      </c>
      <c r="G4" s="51" t="s">
        <v>25</v>
      </c>
    </row>
    <row r="5" spans="1:16" ht="17" hidden="1" thickBot="1" x14ac:dyDescent="0.2">
      <c r="A5" s="14"/>
      <c r="B5" s="12"/>
      <c r="C5" s="12"/>
      <c r="D5" s="12"/>
      <c r="E5" s="12"/>
      <c r="F5" s="15"/>
      <c r="G5" s="16"/>
    </row>
    <row r="6" spans="1:16" ht="23" thickTop="1" thickBot="1" x14ac:dyDescent="0.2">
      <c r="A6" s="17"/>
      <c r="B6" s="76" t="s">
        <v>137</v>
      </c>
      <c r="C6" s="28"/>
      <c r="D6" s="28"/>
      <c r="E6" s="29"/>
      <c r="F6" s="105" t="s">
        <v>229</v>
      </c>
      <c r="G6" s="18"/>
      <c r="J6" s="10"/>
      <c r="K6" s="9"/>
      <c r="L6" s="26"/>
      <c r="M6" s="13"/>
      <c r="N6" s="39"/>
      <c r="O6" s="13"/>
      <c r="P6" s="13"/>
    </row>
    <row r="7" spans="1:16" ht="18" thickTop="1" thickBot="1" x14ac:dyDescent="0.2">
      <c r="A7" s="25"/>
      <c r="B7" s="279" t="s">
        <v>82</v>
      </c>
      <c r="C7" s="77"/>
      <c r="D7" s="77"/>
      <c r="E7" s="31"/>
      <c r="F7" s="30"/>
      <c r="G7" s="22"/>
      <c r="O7" s="13"/>
      <c r="P7" s="13"/>
    </row>
    <row r="8" spans="1:16" ht="18" thickTop="1" thickBot="1" x14ac:dyDescent="0.2">
      <c r="A8" s="25"/>
      <c r="B8" s="279" t="s">
        <v>136</v>
      </c>
      <c r="C8" s="280"/>
      <c r="D8" s="281"/>
      <c r="E8" s="282"/>
      <c r="F8" s="30"/>
      <c r="G8" s="22"/>
      <c r="L8" s="26"/>
      <c r="M8" s="27"/>
      <c r="N8" s="39"/>
      <c r="O8" s="13"/>
      <c r="P8" s="13"/>
    </row>
    <row r="9" spans="1:16" ht="17" thickTop="1" x14ac:dyDescent="0.2">
      <c r="A9" s="173">
        <v>3444</v>
      </c>
      <c r="B9" s="161" t="s">
        <v>179</v>
      </c>
      <c r="C9" s="162" t="s">
        <v>77</v>
      </c>
      <c r="D9" s="161" t="s">
        <v>178</v>
      </c>
      <c r="E9" s="163" t="s">
        <v>206</v>
      </c>
      <c r="F9" s="101">
        <f>TIME(9,0,0)</f>
        <v>0.375</v>
      </c>
      <c r="G9" s="102">
        <f>F15+TIME(0,4,0)</f>
        <v>0.39444444444444438</v>
      </c>
      <c r="H9" s="1">
        <v>1</v>
      </c>
      <c r="O9" s="13"/>
      <c r="P9" s="12"/>
    </row>
    <row r="10" spans="1:16" ht="16" x14ac:dyDescent="0.2">
      <c r="A10" s="110">
        <v>5275</v>
      </c>
      <c r="B10" s="109" t="s">
        <v>174</v>
      </c>
      <c r="C10" s="54" t="s">
        <v>74</v>
      </c>
      <c r="D10" s="107" t="s">
        <v>141</v>
      </c>
      <c r="E10" s="69" t="s">
        <v>175</v>
      </c>
      <c r="F10" s="64">
        <f>F9+TIME(0,4,0)</f>
        <v>0.37777777777777777</v>
      </c>
      <c r="G10" s="65">
        <f>G9+TIME(0,3,0)</f>
        <v>0.3965277777777777</v>
      </c>
      <c r="H10" s="1">
        <v>1</v>
      </c>
      <c r="P10" s="12"/>
    </row>
    <row r="11" spans="1:16" ht="16" x14ac:dyDescent="0.2">
      <c r="A11" s="164">
        <v>5226</v>
      </c>
      <c r="B11" s="107" t="s">
        <v>176</v>
      </c>
      <c r="C11" s="165" t="s">
        <v>74</v>
      </c>
      <c r="D11" s="107" t="s">
        <v>177</v>
      </c>
      <c r="E11" s="55" t="s">
        <v>235</v>
      </c>
      <c r="F11" s="64">
        <f>F10+TIME(0,4,0)</f>
        <v>0.38055555555555554</v>
      </c>
      <c r="G11" s="65">
        <f>G10+TIME(0,3,0)</f>
        <v>0.39861111111111103</v>
      </c>
      <c r="H11" s="1">
        <v>1</v>
      </c>
      <c r="P11" s="13"/>
    </row>
    <row r="12" spans="1:16" ht="16" x14ac:dyDescent="0.15">
      <c r="A12" s="52" t="s">
        <v>256</v>
      </c>
      <c r="B12" s="56" t="s">
        <v>222</v>
      </c>
      <c r="C12" s="54" t="s">
        <v>74</v>
      </c>
      <c r="D12" s="57" t="s">
        <v>223</v>
      </c>
      <c r="E12" s="69" t="s">
        <v>224</v>
      </c>
      <c r="F12" s="64">
        <f t="shared" ref="F12:F15" si="0">F11+TIME(0,4,0)</f>
        <v>0.3833333333333333</v>
      </c>
      <c r="G12" s="65">
        <f t="shared" ref="G12:G15" si="1">G11+TIME(0,3,0)</f>
        <v>0.40069444444444435</v>
      </c>
      <c r="H12" s="1">
        <v>1</v>
      </c>
      <c r="P12" s="13"/>
    </row>
    <row r="13" spans="1:16" ht="16" x14ac:dyDescent="0.2">
      <c r="A13" s="85" t="s">
        <v>257</v>
      </c>
      <c r="B13" s="107" t="s">
        <v>139</v>
      </c>
      <c r="C13" s="165" t="s">
        <v>74</v>
      </c>
      <c r="D13" s="107" t="s">
        <v>130</v>
      </c>
      <c r="E13" s="130" t="s">
        <v>140</v>
      </c>
      <c r="F13" s="72">
        <f t="shared" si="0"/>
        <v>0.38611111111111107</v>
      </c>
      <c r="G13" s="74">
        <f t="shared" si="1"/>
        <v>0.40277777777777768</v>
      </c>
      <c r="H13" s="1">
        <v>1</v>
      </c>
      <c r="P13" s="13"/>
    </row>
    <row r="14" spans="1:16" ht="16" x14ac:dyDescent="0.2">
      <c r="A14" s="52" t="s">
        <v>258</v>
      </c>
      <c r="B14" s="107" t="s">
        <v>160</v>
      </c>
      <c r="C14" s="165" t="s">
        <v>74</v>
      </c>
      <c r="D14" s="107" t="s">
        <v>17</v>
      </c>
      <c r="E14" s="130" t="s">
        <v>161</v>
      </c>
      <c r="F14" s="73">
        <f>F13+TIME(0,4,0)</f>
        <v>0.38888888888888884</v>
      </c>
      <c r="G14" s="70">
        <f>G13+TIME(0,3,0)</f>
        <v>0.40486111111111101</v>
      </c>
      <c r="H14" s="1">
        <v>1</v>
      </c>
      <c r="P14" s="13"/>
    </row>
    <row r="15" spans="1:16" ht="17" thickBot="1" x14ac:dyDescent="0.25">
      <c r="A15" s="174">
        <v>4462</v>
      </c>
      <c r="B15" s="175" t="s">
        <v>216</v>
      </c>
      <c r="C15" s="176" t="s">
        <v>74</v>
      </c>
      <c r="D15" s="175" t="s">
        <v>265</v>
      </c>
      <c r="E15" s="177" t="s">
        <v>217</v>
      </c>
      <c r="F15" s="64">
        <f t="shared" si="0"/>
        <v>0.39166666666666661</v>
      </c>
      <c r="G15" s="65">
        <f t="shared" si="1"/>
        <v>0.40694444444444433</v>
      </c>
      <c r="H15" s="1">
        <v>1</v>
      </c>
      <c r="P15" s="13"/>
    </row>
    <row r="16" spans="1:16" ht="18" thickTop="1" thickBot="1" x14ac:dyDescent="0.2">
      <c r="A16" s="19"/>
      <c r="B16" s="20"/>
      <c r="C16" s="38"/>
      <c r="D16" s="21"/>
      <c r="E16" s="21"/>
      <c r="F16" s="100">
        <f>G15+TIME(0,4,0)</f>
        <v>0.4097222222222221</v>
      </c>
      <c r="G16" s="89"/>
      <c r="P16" s="13"/>
    </row>
    <row r="17" spans="1:16" ht="17" thickTop="1" x14ac:dyDescent="0.2">
      <c r="A17" s="170">
        <v>4395</v>
      </c>
      <c r="B17" s="171" t="s">
        <v>191</v>
      </c>
      <c r="C17" s="172" t="s">
        <v>74</v>
      </c>
      <c r="D17" s="171" t="s">
        <v>192</v>
      </c>
      <c r="E17" s="166" t="s">
        <v>221</v>
      </c>
      <c r="F17" s="101">
        <f>G15+TIME(0,4,0)</f>
        <v>0.4097222222222221</v>
      </c>
      <c r="G17" s="102">
        <f>F23+TIME(0,4,0)</f>
        <v>0.42916666666666647</v>
      </c>
      <c r="H17" s="1">
        <v>1</v>
      </c>
      <c r="K17" s="129"/>
      <c r="P17" s="13"/>
    </row>
    <row r="18" spans="1:16" ht="16" x14ac:dyDescent="0.15">
      <c r="A18" s="148">
        <v>4460</v>
      </c>
      <c r="B18" s="111" t="s">
        <v>55</v>
      </c>
      <c r="C18" s="112" t="s">
        <v>74</v>
      </c>
      <c r="D18" s="113" t="s">
        <v>56</v>
      </c>
      <c r="E18" s="149" t="s">
        <v>76</v>
      </c>
      <c r="F18" s="64">
        <f>F16+TIME(0,4,0)</f>
        <v>0.41249999999999987</v>
      </c>
      <c r="G18" s="65">
        <f>G17+TIME(0,3,0)</f>
        <v>0.4312499999999998</v>
      </c>
      <c r="H18" s="1">
        <v>1</v>
      </c>
      <c r="O18"/>
      <c r="P18" s="13"/>
    </row>
    <row r="19" spans="1:16" ht="16" x14ac:dyDescent="0.15">
      <c r="A19" s="148">
        <v>4267</v>
      </c>
      <c r="B19" s="145" t="s">
        <v>51</v>
      </c>
      <c r="C19" s="112" t="s">
        <v>74</v>
      </c>
      <c r="D19" s="145" t="s">
        <v>52</v>
      </c>
      <c r="E19" s="150" t="s">
        <v>53</v>
      </c>
      <c r="F19" s="64">
        <f>F18+TIME(0,4,0)</f>
        <v>0.41527777777777763</v>
      </c>
      <c r="G19" s="65">
        <f>G18+TIME(0,3,0)</f>
        <v>0.43333333333333313</v>
      </c>
      <c r="H19" s="1">
        <v>1</v>
      </c>
      <c r="L19" s="26"/>
      <c r="M19" s="27"/>
      <c r="N19" s="39"/>
      <c r="O19"/>
      <c r="P19" s="13"/>
    </row>
    <row r="20" spans="1:16" ht="16" x14ac:dyDescent="0.15">
      <c r="A20" s="148">
        <v>3344</v>
      </c>
      <c r="B20" s="113" t="s">
        <v>78</v>
      </c>
      <c r="C20" s="112" t="s">
        <v>74</v>
      </c>
      <c r="D20" s="113" t="s">
        <v>83</v>
      </c>
      <c r="E20" s="151" t="s">
        <v>79</v>
      </c>
      <c r="F20" s="64">
        <f t="shared" ref="F20:F22" si="2">F19+TIME(0,4,0)</f>
        <v>0.4180555555555554</v>
      </c>
      <c r="G20" s="65">
        <f t="shared" ref="G20:G22" si="3">G19+TIME(0,3,0)</f>
        <v>0.43541666666666645</v>
      </c>
      <c r="H20" s="1">
        <v>1</v>
      </c>
      <c r="O20"/>
      <c r="P20" s="13"/>
    </row>
    <row r="21" spans="1:16" ht="16" x14ac:dyDescent="0.15">
      <c r="A21" s="148">
        <v>1818</v>
      </c>
      <c r="B21" s="113" t="s">
        <v>31</v>
      </c>
      <c r="C21" s="112" t="s">
        <v>74</v>
      </c>
      <c r="D21" s="113" t="s">
        <v>9</v>
      </c>
      <c r="E21" s="151" t="s">
        <v>211</v>
      </c>
      <c r="F21" s="64">
        <f t="shared" si="2"/>
        <v>0.42083333333333317</v>
      </c>
      <c r="G21" s="65">
        <f t="shared" si="3"/>
        <v>0.43749999999999978</v>
      </c>
      <c r="H21" s="1">
        <v>1</v>
      </c>
      <c r="O21"/>
      <c r="P21" s="13"/>
    </row>
    <row r="22" spans="1:16" ht="16" x14ac:dyDescent="0.15">
      <c r="A22" s="143">
        <v>3805</v>
      </c>
      <c r="B22" s="138" t="s">
        <v>188</v>
      </c>
      <c r="C22" s="146" t="s">
        <v>73</v>
      </c>
      <c r="D22" s="138" t="s">
        <v>189</v>
      </c>
      <c r="E22" s="144" t="s">
        <v>190</v>
      </c>
      <c r="F22" s="64">
        <f t="shared" si="2"/>
        <v>0.42361111111111094</v>
      </c>
      <c r="G22" s="65">
        <f t="shared" si="3"/>
        <v>0.4395833333333331</v>
      </c>
      <c r="H22" s="1">
        <v>1</v>
      </c>
      <c r="O22"/>
      <c r="P22" s="13"/>
    </row>
    <row r="23" spans="1:16" ht="17" thickBot="1" x14ac:dyDescent="0.25">
      <c r="A23" s="126">
        <v>3662</v>
      </c>
      <c r="B23" s="127" t="s">
        <v>142</v>
      </c>
      <c r="C23" s="112" t="s">
        <v>73</v>
      </c>
      <c r="D23" s="128" t="s">
        <v>141</v>
      </c>
      <c r="E23" s="125" t="s">
        <v>173</v>
      </c>
      <c r="F23" s="64">
        <f>F22+TIME(0,4,0)</f>
        <v>0.42638888888888871</v>
      </c>
      <c r="G23" s="65">
        <f>G22+TIME(0,3,0)</f>
        <v>0.44166666666666643</v>
      </c>
      <c r="H23" s="1">
        <v>1</v>
      </c>
      <c r="O23"/>
      <c r="P23" s="13"/>
    </row>
    <row r="24" spans="1:16" ht="18" thickTop="1" thickBot="1" x14ac:dyDescent="0.2">
      <c r="A24" s="23"/>
      <c r="B24" s="180" t="s">
        <v>230</v>
      </c>
      <c r="C24" s="181"/>
      <c r="D24" s="182"/>
      <c r="E24" s="182"/>
      <c r="F24" s="158">
        <f>G23+TIME(0,4,0)</f>
        <v>0.4444444444444442</v>
      </c>
      <c r="G24" s="22"/>
      <c r="P24" s="13"/>
    </row>
    <row r="25" spans="1:16" ht="17" thickTop="1" x14ac:dyDescent="0.15">
      <c r="A25" s="52">
        <v>5063</v>
      </c>
      <c r="B25" s="57" t="s">
        <v>84</v>
      </c>
      <c r="C25" s="54" t="s">
        <v>73</v>
      </c>
      <c r="D25" s="57" t="s">
        <v>85</v>
      </c>
      <c r="E25" s="69" t="s">
        <v>86</v>
      </c>
      <c r="F25" s="101">
        <f>G23+TIME(0,24,0)</f>
        <v>0.45833333333333309</v>
      </c>
      <c r="G25" s="102">
        <f>F30+TIME(0,4,0)</f>
        <v>0.4749999999999997</v>
      </c>
      <c r="H25" s="1">
        <v>1</v>
      </c>
      <c r="P25" s="13"/>
    </row>
    <row r="26" spans="1:16" ht="16" x14ac:dyDescent="0.15">
      <c r="A26" s="52">
        <v>3560</v>
      </c>
      <c r="B26" s="56" t="s">
        <v>57</v>
      </c>
      <c r="C26" s="66" t="s">
        <v>73</v>
      </c>
      <c r="D26" s="57" t="s">
        <v>58</v>
      </c>
      <c r="E26" s="63" t="s">
        <v>59</v>
      </c>
      <c r="F26" s="64">
        <f>F25+TIME(0,4,0)</f>
        <v>0.46111111111111086</v>
      </c>
      <c r="G26" s="70">
        <f>G25+TIME(0,3,0)</f>
        <v>0.47708333333333303</v>
      </c>
      <c r="H26" s="1">
        <v>1</v>
      </c>
      <c r="P26" s="13"/>
    </row>
    <row r="27" spans="1:16" ht="16" x14ac:dyDescent="0.15">
      <c r="A27" s="60">
        <v>310</v>
      </c>
      <c r="B27" s="75" t="s">
        <v>60</v>
      </c>
      <c r="C27" s="202" t="s">
        <v>73</v>
      </c>
      <c r="D27" s="61" t="s">
        <v>61</v>
      </c>
      <c r="E27" s="96" t="s">
        <v>185</v>
      </c>
      <c r="F27" s="64">
        <f t="shared" ref="F27:F28" si="4">F26+TIME(0,4,0)</f>
        <v>0.46388888888888863</v>
      </c>
      <c r="G27" s="70">
        <f t="shared" ref="G27:G28" si="5">G26+TIME(0,3,0)</f>
        <v>0.47916666666666635</v>
      </c>
      <c r="H27" s="1">
        <v>1</v>
      </c>
      <c r="P27" s="13"/>
    </row>
    <row r="28" spans="1:16" ht="16" x14ac:dyDescent="0.15">
      <c r="A28" s="203">
        <v>74</v>
      </c>
      <c r="B28" s="204" t="s">
        <v>218</v>
      </c>
      <c r="C28" s="205" t="s">
        <v>73</v>
      </c>
      <c r="D28" s="204" t="s">
        <v>75</v>
      </c>
      <c r="E28" s="206" t="s">
        <v>219</v>
      </c>
      <c r="F28" s="64">
        <f t="shared" si="4"/>
        <v>0.4666666666666664</v>
      </c>
      <c r="G28" s="70">
        <f t="shared" si="5"/>
        <v>0.48124999999999968</v>
      </c>
      <c r="H28" s="1">
        <v>1</v>
      </c>
      <c r="P28" s="13"/>
    </row>
    <row r="29" spans="1:16" ht="16" x14ac:dyDescent="0.15">
      <c r="A29" s="52" t="s">
        <v>247</v>
      </c>
      <c r="B29" s="56" t="s">
        <v>248</v>
      </c>
      <c r="C29" s="54" t="s">
        <v>74</v>
      </c>
      <c r="D29" s="57" t="s">
        <v>75</v>
      </c>
      <c r="E29" s="223" t="s">
        <v>249</v>
      </c>
      <c r="F29" s="64">
        <f>F28+TIME(0,4,0)</f>
        <v>0.46944444444444416</v>
      </c>
      <c r="G29" s="70">
        <f>G28+TIME(0,3,0)</f>
        <v>0.483333333333333</v>
      </c>
      <c r="H29" s="1">
        <v>1</v>
      </c>
      <c r="P29" s="13"/>
    </row>
    <row r="30" spans="1:16" ht="17" thickBot="1" x14ac:dyDescent="0.25">
      <c r="A30" s="222">
        <v>4536</v>
      </c>
      <c r="B30" s="186" t="s">
        <v>266</v>
      </c>
      <c r="C30" s="139" t="s">
        <v>74</v>
      </c>
      <c r="D30" s="186" t="s">
        <v>267</v>
      </c>
      <c r="E30" s="186" t="s">
        <v>164</v>
      </c>
      <c r="F30" s="64">
        <f>F29+TIME(0,4,0)</f>
        <v>0.47222222222222193</v>
      </c>
      <c r="G30" s="70">
        <f>G29+TIME(0,3,0)</f>
        <v>0.48541666666666633</v>
      </c>
      <c r="H30" s="1">
        <v>1</v>
      </c>
      <c r="P30" s="13"/>
    </row>
    <row r="31" spans="1:16" ht="18" customHeight="1" thickTop="1" thickBot="1" x14ac:dyDescent="0.2">
      <c r="A31" s="19"/>
      <c r="B31" s="79"/>
      <c r="C31" s="178"/>
      <c r="D31" s="179"/>
      <c r="E31" s="179"/>
      <c r="F31" s="158">
        <f>G30+TIME(0,4,0)</f>
        <v>0.4881944444444441</v>
      </c>
      <c r="G31" s="24"/>
      <c r="P31" s="13"/>
    </row>
    <row r="32" spans="1:16" ht="18" thickTop="1" thickBot="1" x14ac:dyDescent="0.2">
      <c r="A32" s="148" t="s">
        <v>93</v>
      </c>
      <c r="B32" s="145" t="s">
        <v>36</v>
      </c>
      <c r="C32" s="112" t="s">
        <v>73</v>
      </c>
      <c r="D32" s="145" t="s">
        <v>37</v>
      </c>
      <c r="E32" s="150" t="s">
        <v>63</v>
      </c>
      <c r="F32" s="158">
        <f>G30+TIME(0,4,0)</f>
        <v>0.4881944444444441</v>
      </c>
      <c r="G32" s="102">
        <f>F38+TIME(0,4,0)</f>
        <v>0.50763888888888853</v>
      </c>
      <c r="H32" s="1">
        <v>1</v>
      </c>
    </row>
    <row r="33" spans="1:8" ht="17" thickTop="1" x14ac:dyDescent="0.15">
      <c r="A33" s="148" t="s">
        <v>94</v>
      </c>
      <c r="B33" s="111" t="s">
        <v>90</v>
      </c>
      <c r="C33" s="112" t="s">
        <v>73</v>
      </c>
      <c r="D33" s="113" t="s">
        <v>91</v>
      </c>
      <c r="E33" s="149" t="s">
        <v>92</v>
      </c>
      <c r="F33" s="64">
        <f t="shared" ref="F33:F37" si="6">F32+TIME(0,4,0)</f>
        <v>0.49097222222222187</v>
      </c>
      <c r="G33" s="65">
        <f>G32+TIME(0,3,0)</f>
        <v>0.50972222222222185</v>
      </c>
      <c r="H33" s="1">
        <v>1</v>
      </c>
    </row>
    <row r="34" spans="1:8" ht="15.75" customHeight="1" x14ac:dyDescent="0.15">
      <c r="A34" s="148">
        <v>4791</v>
      </c>
      <c r="B34" s="145" t="s">
        <v>65</v>
      </c>
      <c r="C34" s="112" t="s">
        <v>73</v>
      </c>
      <c r="D34" s="145" t="s">
        <v>66</v>
      </c>
      <c r="E34" s="150" t="s">
        <v>67</v>
      </c>
      <c r="F34" s="64">
        <f t="shared" si="6"/>
        <v>0.49374999999999963</v>
      </c>
      <c r="G34" s="65">
        <f>G33+TIME(0,3,0)</f>
        <v>0.51180555555555518</v>
      </c>
      <c r="H34" s="1">
        <v>1</v>
      </c>
    </row>
    <row r="35" spans="1:8" ht="15.75" customHeight="1" x14ac:dyDescent="0.2">
      <c r="A35" s="148" t="s">
        <v>262</v>
      </c>
      <c r="B35" s="167" t="s">
        <v>169</v>
      </c>
      <c r="C35" s="140" t="s">
        <v>73</v>
      </c>
      <c r="D35" s="167" t="s">
        <v>170</v>
      </c>
      <c r="E35" s="168" t="s">
        <v>171</v>
      </c>
      <c r="F35" s="64">
        <f t="shared" si="6"/>
        <v>0.4965277777777774</v>
      </c>
      <c r="G35" s="65">
        <f t="shared" ref="G35:G37" si="7">G34+TIME(0,3,0)</f>
        <v>0.51388888888888851</v>
      </c>
      <c r="H35" s="1">
        <v>1</v>
      </c>
    </row>
    <row r="36" spans="1:8" ht="15" customHeight="1" x14ac:dyDescent="0.2">
      <c r="A36" s="169">
        <v>4166</v>
      </c>
      <c r="B36" s="167" t="s">
        <v>180</v>
      </c>
      <c r="C36" s="140" t="s">
        <v>74</v>
      </c>
      <c r="D36" s="167" t="s">
        <v>177</v>
      </c>
      <c r="E36" s="168" t="s">
        <v>181</v>
      </c>
      <c r="F36" s="64">
        <f t="shared" si="6"/>
        <v>0.49930555555555517</v>
      </c>
      <c r="G36" s="65">
        <f t="shared" si="7"/>
        <v>0.51597222222222183</v>
      </c>
      <c r="H36" s="1">
        <v>1</v>
      </c>
    </row>
    <row r="37" spans="1:8" ht="15" customHeight="1" x14ac:dyDescent="0.15">
      <c r="A37" s="194">
        <v>40</v>
      </c>
      <c r="B37" s="195" t="s">
        <v>46</v>
      </c>
      <c r="C37" s="135" t="s">
        <v>95</v>
      </c>
      <c r="D37" s="196" t="s">
        <v>47</v>
      </c>
      <c r="E37" s="197" t="s">
        <v>196</v>
      </c>
      <c r="F37" s="64">
        <f t="shared" si="6"/>
        <v>0.50208333333333299</v>
      </c>
      <c r="G37" s="65">
        <f t="shared" si="7"/>
        <v>0.51805555555555516</v>
      </c>
      <c r="H37" s="1">
        <v>1</v>
      </c>
    </row>
    <row r="38" spans="1:8" ht="15" customHeight="1" thickBot="1" x14ac:dyDescent="0.2">
      <c r="A38" s="198">
        <v>5158</v>
      </c>
      <c r="B38" s="199" t="s">
        <v>89</v>
      </c>
      <c r="C38" s="200" t="s">
        <v>73</v>
      </c>
      <c r="D38" s="199" t="s">
        <v>85</v>
      </c>
      <c r="E38" s="201" t="s">
        <v>99</v>
      </c>
      <c r="F38" s="64">
        <f>F37+TIME(0,4,0)</f>
        <v>0.50486111111111076</v>
      </c>
      <c r="G38" s="65">
        <f>G37+TIME(0,3,0)</f>
        <v>0.52013888888888848</v>
      </c>
      <c r="H38" s="1">
        <v>1</v>
      </c>
    </row>
    <row r="39" spans="1:8" ht="18.75" customHeight="1" thickTop="1" thickBot="1" x14ac:dyDescent="0.2">
      <c r="A39" s="41"/>
      <c r="B39" s="180" t="s">
        <v>231</v>
      </c>
      <c r="C39" s="183"/>
      <c r="D39" s="182"/>
      <c r="E39" s="182"/>
      <c r="F39" s="158">
        <f>G38+TIME(0,6,0)</f>
        <v>0.52430555555555514</v>
      </c>
      <c r="G39" s="22"/>
    </row>
    <row r="40" spans="1:8" ht="15" customHeight="1" thickTop="1" x14ac:dyDescent="0.15">
      <c r="A40" s="283" t="s">
        <v>69</v>
      </c>
      <c r="B40" s="284" t="s">
        <v>250</v>
      </c>
      <c r="C40" s="62" t="s">
        <v>74</v>
      </c>
      <c r="D40" s="189" t="s">
        <v>75</v>
      </c>
      <c r="E40" s="284" t="s">
        <v>251</v>
      </c>
      <c r="F40" s="106">
        <f>G38+TIME(0,31,0)</f>
        <v>0.5416666666666663</v>
      </c>
      <c r="G40" s="102">
        <f>F46+TIME(0,4,0)</f>
        <v>0.56111111111111067</v>
      </c>
      <c r="H40" s="1">
        <v>1</v>
      </c>
    </row>
    <row r="41" spans="1:8" ht="15" customHeight="1" x14ac:dyDescent="0.2">
      <c r="A41" s="164">
        <v>1987</v>
      </c>
      <c r="B41" s="107" t="s">
        <v>186</v>
      </c>
      <c r="C41" s="165" t="s">
        <v>73</v>
      </c>
      <c r="D41" s="107" t="s">
        <v>62</v>
      </c>
      <c r="E41" s="107" t="s">
        <v>225</v>
      </c>
      <c r="F41" s="73">
        <f>F40+TIME(0,4,0)</f>
        <v>0.54444444444444406</v>
      </c>
      <c r="G41" s="65">
        <f>G40+TIME(0,3,0)</f>
        <v>0.563194444444444</v>
      </c>
      <c r="H41" s="1">
        <v>1</v>
      </c>
    </row>
    <row r="42" spans="1:8" ht="15" customHeight="1" x14ac:dyDescent="0.2">
      <c r="A42" s="164">
        <v>4395</v>
      </c>
      <c r="B42" s="107" t="s">
        <v>191</v>
      </c>
      <c r="C42" s="165" t="s">
        <v>73</v>
      </c>
      <c r="D42" s="107" t="s">
        <v>192</v>
      </c>
      <c r="E42" s="130" t="s">
        <v>193</v>
      </c>
      <c r="F42" s="73">
        <f>F41+TIME(0,4,0)</f>
        <v>0.54722222222222183</v>
      </c>
      <c r="G42" s="65">
        <f>G41+TIME(0,3,0)</f>
        <v>0.56527777777777732</v>
      </c>
      <c r="H42" s="1">
        <v>1</v>
      </c>
    </row>
    <row r="43" spans="1:8" ht="15" customHeight="1" x14ac:dyDescent="0.15">
      <c r="A43" s="52">
        <v>5187</v>
      </c>
      <c r="B43" s="57" t="s">
        <v>232</v>
      </c>
      <c r="C43" s="54" t="s">
        <v>73</v>
      </c>
      <c r="D43" s="57" t="s">
        <v>233</v>
      </c>
      <c r="E43" s="69" t="s">
        <v>234</v>
      </c>
      <c r="F43" s="64">
        <f t="shared" ref="F43:F45" si="8">F42+TIME(0,4,0)</f>
        <v>0.5499999999999996</v>
      </c>
      <c r="G43" s="65">
        <f>G42+TIME(0,3,0)</f>
        <v>0.56736111111111065</v>
      </c>
      <c r="H43" s="1">
        <v>1</v>
      </c>
    </row>
    <row r="44" spans="1:8" ht="15" customHeight="1" x14ac:dyDescent="0.15">
      <c r="A44" s="52" t="s">
        <v>126</v>
      </c>
      <c r="B44" s="53" t="s">
        <v>129</v>
      </c>
      <c r="C44" s="54" t="s">
        <v>95</v>
      </c>
      <c r="D44" s="53" t="s">
        <v>85</v>
      </c>
      <c r="E44" s="55" t="s">
        <v>124</v>
      </c>
      <c r="F44" s="64">
        <f t="shared" si="8"/>
        <v>0.55277777777777737</v>
      </c>
      <c r="G44" s="65">
        <f t="shared" ref="G44:G45" si="9">G43+TIME(0,3,0)</f>
        <v>0.56944444444444398</v>
      </c>
      <c r="H44" s="1">
        <v>1</v>
      </c>
    </row>
    <row r="45" spans="1:8" ht="15" customHeight="1" x14ac:dyDescent="0.15">
      <c r="A45" s="67">
        <v>1887</v>
      </c>
      <c r="B45" s="53" t="s">
        <v>201</v>
      </c>
      <c r="C45" s="54" t="s">
        <v>203</v>
      </c>
      <c r="D45" s="53" t="s">
        <v>204</v>
      </c>
      <c r="E45" s="55" t="s">
        <v>202</v>
      </c>
      <c r="F45" s="64">
        <f t="shared" si="8"/>
        <v>0.55555555555555514</v>
      </c>
      <c r="G45" s="65">
        <f t="shared" si="9"/>
        <v>0.5715277777777773</v>
      </c>
      <c r="H45" s="1">
        <v>1</v>
      </c>
    </row>
    <row r="46" spans="1:8" ht="15" customHeight="1" x14ac:dyDescent="0.15">
      <c r="A46" s="52">
        <v>534</v>
      </c>
      <c r="B46" s="57" t="s">
        <v>98</v>
      </c>
      <c r="C46" s="54" t="s">
        <v>95</v>
      </c>
      <c r="D46" s="57" t="s">
        <v>30</v>
      </c>
      <c r="E46" s="96" t="s">
        <v>227</v>
      </c>
      <c r="F46" s="72">
        <f>F45+TIME(0,4,0)</f>
        <v>0.5583333333333329</v>
      </c>
      <c r="G46" s="74">
        <f>G45+TIME(0,3,0)</f>
        <v>0.57361111111111063</v>
      </c>
      <c r="H46" s="1">
        <v>1</v>
      </c>
    </row>
    <row r="47" spans="1:8" ht="15" customHeight="1" thickBot="1" x14ac:dyDescent="0.2">
      <c r="A47" s="52"/>
      <c r="B47" s="57"/>
      <c r="C47" s="54"/>
      <c r="D47" s="57"/>
      <c r="E47" s="221" t="s">
        <v>226</v>
      </c>
      <c r="F47" s="72"/>
      <c r="G47" s="74"/>
    </row>
    <row r="48" spans="1:8" ht="15" customHeight="1" thickTop="1" thickBot="1" x14ac:dyDescent="0.2">
      <c r="A48" s="78"/>
      <c r="B48" s="79"/>
      <c r="C48" s="80"/>
      <c r="D48" s="81"/>
      <c r="E48" s="82"/>
      <c r="F48" s="100">
        <f>G46+TIME(0,4,0)</f>
        <v>0.5763888888888884</v>
      </c>
      <c r="G48" s="83"/>
    </row>
    <row r="49" spans="1:8" ht="15" customHeight="1" thickTop="1" x14ac:dyDescent="0.15">
      <c r="A49" s="190">
        <v>5288</v>
      </c>
      <c r="B49" s="191" t="s">
        <v>254</v>
      </c>
      <c r="C49" s="192" t="s">
        <v>95</v>
      </c>
      <c r="D49" s="191" t="s">
        <v>130</v>
      </c>
      <c r="E49" s="193" t="s">
        <v>255</v>
      </c>
      <c r="F49" s="72">
        <f>G46+TIME(0,4,0)</f>
        <v>0.5763888888888884</v>
      </c>
      <c r="G49" s="59">
        <f>F54+TIME(0,4,0)</f>
        <v>0.593055555555555</v>
      </c>
      <c r="H49" s="1">
        <v>1</v>
      </c>
    </row>
    <row r="50" spans="1:8" ht="15" customHeight="1" x14ac:dyDescent="0.15">
      <c r="A50" s="114">
        <v>3765</v>
      </c>
      <c r="B50" s="119" t="s">
        <v>33</v>
      </c>
      <c r="C50" s="116" t="s">
        <v>95</v>
      </c>
      <c r="D50" s="119" t="s">
        <v>34</v>
      </c>
      <c r="E50" s="125" t="s">
        <v>64</v>
      </c>
      <c r="F50" s="73">
        <f>F48+TIME(0,4,0)</f>
        <v>0.57916666666666616</v>
      </c>
      <c r="G50" s="70">
        <f>G49+TIME(0,3,0)</f>
        <v>0.59513888888888833</v>
      </c>
      <c r="H50" s="1">
        <v>1</v>
      </c>
    </row>
    <row r="51" spans="1:8" ht="15" customHeight="1" x14ac:dyDescent="0.15">
      <c r="A51" s="132" t="s">
        <v>96</v>
      </c>
      <c r="B51" s="137" t="s">
        <v>97</v>
      </c>
      <c r="C51" s="118" t="s">
        <v>95</v>
      </c>
      <c r="D51" s="124" t="s">
        <v>88</v>
      </c>
      <c r="E51" s="131" t="s">
        <v>209</v>
      </c>
      <c r="F51" s="73">
        <f>F50+TIME(0,4,0)</f>
        <v>0.58194444444444393</v>
      </c>
      <c r="G51" s="70">
        <f>G50+TIME(0,3,0)</f>
        <v>0.59722222222222165</v>
      </c>
      <c r="H51" s="1">
        <v>1</v>
      </c>
    </row>
    <row r="52" spans="1:8" ht="15" customHeight="1" x14ac:dyDescent="0.15">
      <c r="A52" s="133">
        <v>4357</v>
      </c>
      <c r="B52" s="134" t="s">
        <v>71</v>
      </c>
      <c r="C52" s="135" t="s">
        <v>95</v>
      </c>
      <c r="D52" s="136" t="s">
        <v>72</v>
      </c>
      <c r="E52" s="149" t="s">
        <v>197</v>
      </c>
      <c r="F52" s="73">
        <f>F51+TIME(0,4,0)</f>
        <v>0.5847222222222217</v>
      </c>
      <c r="G52" s="70">
        <f>G51+TIME(0,3,0)</f>
        <v>0.59930555555555498</v>
      </c>
      <c r="H52" s="1">
        <v>1</v>
      </c>
    </row>
    <row r="53" spans="1:8" ht="15.75" customHeight="1" x14ac:dyDescent="0.15">
      <c r="A53" s="120">
        <v>4879</v>
      </c>
      <c r="B53" s="121" t="s">
        <v>50</v>
      </c>
      <c r="C53" s="122" t="s">
        <v>95</v>
      </c>
      <c r="D53" s="123" t="s">
        <v>32</v>
      </c>
      <c r="E53" s="123" t="s">
        <v>168</v>
      </c>
      <c r="F53" s="73">
        <f>F52+TIME(0,4,0)</f>
        <v>0.58749999999999947</v>
      </c>
      <c r="G53" s="70">
        <f>G52+TIME(0,3,0)</f>
        <v>0.60138888888888831</v>
      </c>
      <c r="H53" s="1">
        <v>1</v>
      </c>
    </row>
    <row r="54" spans="1:8" ht="15.75" customHeight="1" thickBot="1" x14ac:dyDescent="0.2">
      <c r="A54" s="114">
        <v>1890</v>
      </c>
      <c r="B54" s="115" t="s">
        <v>38</v>
      </c>
      <c r="C54" s="122" t="s">
        <v>95</v>
      </c>
      <c r="D54" s="117" t="s">
        <v>39</v>
      </c>
      <c r="E54" s="117" t="s">
        <v>40</v>
      </c>
      <c r="F54" s="73">
        <f>F53+TIME(0,4,0)</f>
        <v>0.59027777777777724</v>
      </c>
      <c r="G54" s="70">
        <f>G53+TIME(0,3,0)</f>
        <v>0.60347222222222163</v>
      </c>
      <c r="H54" s="1">
        <v>1</v>
      </c>
    </row>
    <row r="55" spans="1:8" ht="15.75" customHeight="1" thickTop="1" thickBot="1" x14ac:dyDescent="0.2">
      <c r="A55" s="78"/>
      <c r="B55" s="79"/>
      <c r="C55" s="80"/>
      <c r="D55" s="81"/>
      <c r="E55" s="82"/>
      <c r="F55" s="100">
        <f>G54+TIME(0,4,0)</f>
        <v>0.6062499999999994</v>
      </c>
      <c r="G55" s="83"/>
    </row>
    <row r="56" spans="1:8" ht="15.75" customHeight="1" thickTop="1" x14ac:dyDescent="0.15">
      <c r="A56" s="98">
        <v>1811</v>
      </c>
      <c r="B56" s="207" t="s">
        <v>35</v>
      </c>
      <c r="C56" s="62" t="s">
        <v>73</v>
      </c>
      <c r="D56" s="207" t="s">
        <v>9</v>
      </c>
      <c r="E56" s="61" t="s">
        <v>184</v>
      </c>
      <c r="F56" s="72">
        <f>G54+TIME(0,4,0)</f>
        <v>0.6062499999999994</v>
      </c>
      <c r="G56" s="59">
        <f>F64+TIME(0,4,0)</f>
        <v>0.62569444444444378</v>
      </c>
      <c r="H56" s="1">
        <v>1</v>
      </c>
    </row>
    <row r="57" spans="1:8" ht="15.75" customHeight="1" x14ac:dyDescent="0.2">
      <c r="A57" s="52">
        <v>2123</v>
      </c>
      <c r="B57" s="107" t="s">
        <v>162</v>
      </c>
      <c r="C57" s="165" t="s">
        <v>73</v>
      </c>
      <c r="D57" s="107" t="s">
        <v>163</v>
      </c>
      <c r="E57" s="130" t="s">
        <v>164</v>
      </c>
      <c r="F57" s="73">
        <f>F55+TIME(0,4,0)</f>
        <v>0.60902777777777717</v>
      </c>
      <c r="G57" s="70">
        <f>G56+TIME(0,3,0)</f>
        <v>0.6277777777777771</v>
      </c>
      <c r="H57" s="1">
        <v>1</v>
      </c>
    </row>
    <row r="58" spans="1:8" ht="15.75" customHeight="1" x14ac:dyDescent="0.2">
      <c r="A58" s="164">
        <v>4479</v>
      </c>
      <c r="B58" s="107" t="s">
        <v>194</v>
      </c>
      <c r="C58" s="54" t="s">
        <v>73</v>
      </c>
      <c r="D58" s="107" t="s">
        <v>37</v>
      </c>
      <c r="E58" s="130" t="s">
        <v>195</v>
      </c>
      <c r="F58" s="73">
        <f>F57+TIME(0,4,0)</f>
        <v>0.61180555555555494</v>
      </c>
      <c r="G58" s="70">
        <f>G57+TIME(0,3,0)</f>
        <v>0.62986111111111043</v>
      </c>
      <c r="H58" s="1">
        <v>1</v>
      </c>
    </row>
    <row r="59" spans="1:8" ht="15.75" customHeight="1" x14ac:dyDescent="0.15">
      <c r="A59" s="155">
        <v>4020</v>
      </c>
      <c r="B59" s="156" t="s">
        <v>87</v>
      </c>
      <c r="C59" s="108" t="s">
        <v>73</v>
      </c>
      <c r="D59" s="156" t="s">
        <v>88</v>
      </c>
      <c r="E59" s="157" t="s">
        <v>187</v>
      </c>
      <c r="F59" s="73">
        <f t="shared" ref="F59:F60" si="10">F58+TIME(0,4,0)</f>
        <v>0.6145833333333327</v>
      </c>
      <c r="G59" s="70">
        <f>G58+TIME(0,3,0)</f>
        <v>0.63194444444444375</v>
      </c>
      <c r="H59" s="1">
        <v>1</v>
      </c>
    </row>
    <row r="60" spans="1:8" ht="15.75" customHeight="1" x14ac:dyDescent="0.15">
      <c r="A60" s="67">
        <v>4827</v>
      </c>
      <c r="B60" s="208" t="s">
        <v>117</v>
      </c>
      <c r="C60" s="66" t="s">
        <v>127</v>
      </c>
      <c r="D60" s="209" t="s">
        <v>118</v>
      </c>
      <c r="E60" s="210" t="s">
        <v>252</v>
      </c>
      <c r="F60" s="86">
        <f t="shared" si="10"/>
        <v>0.61736111111111047</v>
      </c>
      <c r="G60" s="59">
        <f>G59+TIME(0,3,0)</f>
        <v>0.63402777777777708</v>
      </c>
      <c r="H60" s="1">
        <v>1</v>
      </c>
    </row>
    <row r="61" spans="1:8" ht="15.75" customHeight="1" x14ac:dyDescent="0.15">
      <c r="A61" s="98"/>
      <c r="B61" s="68"/>
      <c r="C61" s="97"/>
      <c r="D61" s="99"/>
      <c r="E61" s="71" t="s">
        <v>253</v>
      </c>
      <c r="F61" s="64"/>
      <c r="G61" s="65"/>
    </row>
    <row r="62" spans="1:8" ht="15.75" customHeight="1" x14ac:dyDescent="0.15">
      <c r="A62" s="52">
        <v>5026</v>
      </c>
      <c r="B62" s="56" t="s">
        <v>132</v>
      </c>
      <c r="C62" s="54" t="s">
        <v>134</v>
      </c>
      <c r="D62" s="58" t="s">
        <v>135</v>
      </c>
      <c r="E62" s="96" t="s">
        <v>220</v>
      </c>
      <c r="F62" s="86">
        <f>F60+TIME(0,4,0)</f>
        <v>0.62013888888888824</v>
      </c>
      <c r="G62" s="59">
        <f>G60+TIME(0,4,0)</f>
        <v>0.63680555555555485</v>
      </c>
      <c r="H62" s="1">
        <v>1</v>
      </c>
    </row>
    <row r="63" spans="1:8" ht="15.75" customHeight="1" x14ac:dyDescent="0.15">
      <c r="A63" s="60"/>
      <c r="B63" s="285"/>
      <c r="C63" s="286"/>
      <c r="D63" s="287"/>
      <c r="E63" s="211" t="s">
        <v>133</v>
      </c>
      <c r="F63" s="64"/>
      <c r="G63" s="65"/>
    </row>
    <row r="64" spans="1:8" ht="15.75" customHeight="1" x14ac:dyDescent="0.15">
      <c r="A64" s="52" t="s">
        <v>260</v>
      </c>
      <c r="B64" s="212" t="s">
        <v>157</v>
      </c>
      <c r="C64" s="213" t="s">
        <v>134</v>
      </c>
      <c r="D64" s="212" t="s">
        <v>147</v>
      </c>
      <c r="E64" s="214" t="s">
        <v>158</v>
      </c>
      <c r="F64" s="86">
        <f>F62+TIME(0,4,0)</f>
        <v>0.62291666666666601</v>
      </c>
      <c r="G64" s="59">
        <f>G62+TIME(0,4,0)</f>
        <v>0.63958333333333262</v>
      </c>
      <c r="H64" s="1">
        <v>1</v>
      </c>
    </row>
    <row r="65" spans="1:13" ht="15.75" customHeight="1" thickBot="1" x14ac:dyDescent="0.2">
      <c r="A65" s="90"/>
      <c r="B65" s="288"/>
      <c r="C65" s="288"/>
      <c r="D65" s="288"/>
      <c r="E65" s="215" t="s">
        <v>159</v>
      </c>
      <c r="F65" s="153"/>
      <c r="G65" s="154"/>
    </row>
    <row r="66" spans="1:13" ht="15.75" customHeight="1" thickTop="1" thickBot="1" x14ac:dyDescent="0.2">
      <c r="A66" s="25"/>
      <c r="B66" s="180" t="s">
        <v>231</v>
      </c>
      <c r="C66" s="183"/>
      <c r="D66" s="182"/>
      <c r="E66" s="182"/>
      <c r="F66" s="100">
        <f>G64+TIME(0,4,0)</f>
        <v>0.64236111111111038</v>
      </c>
      <c r="G66" s="83"/>
    </row>
    <row r="67" spans="1:13" ht="15.75" customHeight="1" thickTop="1" x14ac:dyDescent="0.15">
      <c r="A67" s="114">
        <v>5150</v>
      </c>
      <c r="B67" s="224" t="s">
        <v>240</v>
      </c>
      <c r="C67" s="116" t="s">
        <v>74</v>
      </c>
      <c r="D67" s="224" t="s">
        <v>237</v>
      </c>
      <c r="E67" s="225" t="s">
        <v>239</v>
      </c>
      <c r="F67" s="72">
        <f>G64+TIME(0,29,0)</f>
        <v>0.65972222222222154</v>
      </c>
      <c r="G67" s="104">
        <f>F73+TIME(0,4,0)</f>
        <v>0.67916666666666592</v>
      </c>
      <c r="H67" s="1">
        <v>1</v>
      </c>
      <c r="J67" s="10"/>
      <c r="K67" s="11"/>
      <c r="L67" s="40"/>
      <c r="M67" s="9"/>
    </row>
    <row r="68" spans="1:13" ht="15.75" customHeight="1" x14ac:dyDescent="0.15">
      <c r="A68" s="226" t="s">
        <v>246</v>
      </c>
      <c r="B68" s="227" t="s">
        <v>259</v>
      </c>
      <c r="C68" s="228" t="s">
        <v>199</v>
      </c>
      <c r="D68" s="229" t="s">
        <v>151</v>
      </c>
      <c r="E68" s="289" t="s">
        <v>245</v>
      </c>
      <c r="F68" s="73">
        <f>F67+TIME(0,4,0)</f>
        <v>0.66249999999999931</v>
      </c>
      <c r="G68" s="70">
        <f t="shared" ref="G68:G73" si="11">G67+TIME(0,3,0)</f>
        <v>0.68124999999999925</v>
      </c>
      <c r="H68" s="1">
        <v>1</v>
      </c>
      <c r="J68" s="10"/>
      <c r="K68" s="11"/>
      <c r="L68" s="40"/>
      <c r="M68" s="9"/>
    </row>
    <row r="69" spans="1:13" ht="15.75" customHeight="1" x14ac:dyDescent="0.2">
      <c r="A69" s="230" t="s">
        <v>261</v>
      </c>
      <c r="B69" s="231" t="s">
        <v>182</v>
      </c>
      <c r="C69" s="232" t="s">
        <v>74</v>
      </c>
      <c r="D69" s="231" t="s">
        <v>10</v>
      </c>
      <c r="E69" s="233" t="s">
        <v>183</v>
      </c>
      <c r="F69" s="73">
        <f>F68+TIME(0,4,0)</f>
        <v>0.66527777777777708</v>
      </c>
      <c r="G69" s="70">
        <f t="shared" si="11"/>
        <v>0.68333333333333257</v>
      </c>
      <c r="H69" s="1">
        <v>1</v>
      </c>
      <c r="L69" s="40"/>
      <c r="M69" s="9"/>
    </row>
    <row r="70" spans="1:13" ht="15.75" customHeight="1" x14ac:dyDescent="0.2">
      <c r="A70" s="114">
        <v>4793</v>
      </c>
      <c r="B70" s="138" t="s">
        <v>214</v>
      </c>
      <c r="C70" s="234" t="s">
        <v>77</v>
      </c>
      <c r="D70" s="138" t="s">
        <v>263</v>
      </c>
      <c r="E70" s="144" t="s">
        <v>215</v>
      </c>
      <c r="F70" s="184">
        <f>F69+TIME(0,4,0)</f>
        <v>0.66805555555555485</v>
      </c>
      <c r="G70" s="185">
        <f t="shared" si="11"/>
        <v>0.6854166666666659</v>
      </c>
      <c r="H70" s="1">
        <v>1</v>
      </c>
    </row>
    <row r="71" spans="1:13" ht="15.75" customHeight="1" x14ac:dyDescent="0.15">
      <c r="A71" s="114">
        <v>3869</v>
      </c>
      <c r="B71" s="124" t="s">
        <v>80</v>
      </c>
      <c r="C71" s="118" t="s">
        <v>77</v>
      </c>
      <c r="D71" s="124" t="s">
        <v>81</v>
      </c>
      <c r="E71" s="125" t="s">
        <v>210</v>
      </c>
      <c r="F71" s="184">
        <f>F70+TIME(0,4,0)</f>
        <v>0.67083333333333262</v>
      </c>
      <c r="G71" s="185">
        <f t="shared" si="11"/>
        <v>0.68749999999999922</v>
      </c>
      <c r="H71" s="1">
        <v>1</v>
      </c>
      <c r="J71" s="10"/>
      <c r="K71" s="11"/>
      <c r="L71" s="40"/>
      <c r="M71" s="9"/>
    </row>
    <row r="72" spans="1:13" ht="15.75" customHeight="1" x14ac:dyDescent="0.2">
      <c r="A72" s="235" t="s">
        <v>105</v>
      </c>
      <c r="B72" s="236" t="s">
        <v>109</v>
      </c>
      <c r="C72" s="237" t="s">
        <v>77</v>
      </c>
      <c r="D72" s="238" t="s">
        <v>110</v>
      </c>
      <c r="E72" s="239" t="s">
        <v>205</v>
      </c>
      <c r="F72" s="64">
        <f>F71+TIME(0,4,0)</f>
        <v>0.67361111111111038</v>
      </c>
      <c r="G72" s="65">
        <f t="shared" si="11"/>
        <v>0.68958333333333255</v>
      </c>
      <c r="H72" s="1">
        <v>1</v>
      </c>
    </row>
    <row r="73" spans="1:13" ht="15.75" customHeight="1" thickBot="1" x14ac:dyDescent="0.25">
      <c r="A73" s="114" t="s">
        <v>228</v>
      </c>
      <c r="B73" s="128" t="s">
        <v>165</v>
      </c>
      <c r="C73" s="116" t="s">
        <v>77</v>
      </c>
      <c r="D73" s="128" t="s">
        <v>166</v>
      </c>
      <c r="E73" s="147" t="s">
        <v>167</v>
      </c>
      <c r="F73" s="72">
        <f t="shared" ref="F73" si="12">F72+TIME(0,4,0)</f>
        <v>0.67638888888888815</v>
      </c>
      <c r="G73" s="74">
        <f t="shared" si="11"/>
        <v>0.69166666666666587</v>
      </c>
      <c r="H73" s="1">
        <v>1</v>
      </c>
    </row>
    <row r="74" spans="1:13" ht="15.75" customHeight="1" thickTop="1" thickBot="1" x14ac:dyDescent="0.2">
      <c r="A74" s="25"/>
      <c r="B74" s="141"/>
      <c r="C74" s="142"/>
      <c r="D74" s="142"/>
      <c r="E74" s="142"/>
      <c r="F74" s="100">
        <f>G73+TIME(0,4,0)</f>
        <v>0.69444444444444364</v>
      </c>
      <c r="G74" s="152"/>
    </row>
    <row r="75" spans="1:13" ht="15.75" customHeight="1" thickTop="1" x14ac:dyDescent="0.15">
      <c r="A75" s="52">
        <v>3560</v>
      </c>
      <c r="B75" s="56" t="s">
        <v>48</v>
      </c>
      <c r="C75" s="54" t="s">
        <v>77</v>
      </c>
      <c r="D75" s="57" t="s">
        <v>49</v>
      </c>
      <c r="E75" s="63" t="s">
        <v>172</v>
      </c>
      <c r="F75" s="101">
        <f>F74+TIME(0,0,0)</f>
        <v>0.69444444444444364</v>
      </c>
      <c r="G75" s="102">
        <f>F81+TIME(0,4,0)</f>
        <v>0.71388888888888802</v>
      </c>
      <c r="H75" s="1">
        <v>1</v>
      </c>
    </row>
    <row r="76" spans="1:13" ht="15.75" customHeight="1" x14ac:dyDescent="0.2">
      <c r="A76" s="164">
        <v>2042</v>
      </c>
      <c r="B76" s="107" t="s">
        <v>131</v>
      </c>
      <c r="C76" s="54" t="s">
        <v>77</v>
      </c>
      <c r="D76" s="107" t="s">
        <v>128</v>
      </c>
      <c r="E76" s="130" t="s">
        <v>200</v>
      </c>
      <c r="F76" s="64">
        <f>F75+TIME(0,4,0)</f>
        <v>0.69722222222222141</v>
      </c>
      <c r="G76" s="65">
        <f>G75+TIME(0,3,0)</f>
        <v>0.71597222222222134</v>
      </c>
      <c r="H76" s="1">
        <v>1</v>
      </c>
      <c r="K76" s="187"/>
    </row>
    <row r="77" spans="1:13" ht="15.75" customHeight="1" x14ac:dyDescent="0.15">
      <c r="A77" s="155">
        <v>546</v>
      </c>
      <c r="B77" s="156" t="s">
        <v>29</v>
      </c>
      <c r="C77" s="66" t="s">
        <v>77</v>
      </c>
      <c r="D77" s="240" t="s">
        <v>28</v>
      </c>
      <c r="E77" s="241" t="s">
        <v>153</v>
      </c>
      <c r="F77" s="64">
        <f>F76+TIME(0,4,0)</f>
        <v>0.69999999999999918</v>
      </c>
      <c r="G77" s="65">
        <f t="shared" ref="G77:G80" si="13">G76+TIME(0,3,0)</f>
        <v>0.71805555555555467</v>
      </c>
      <c r="H77" s="1">
        <v>1</v>
      </c>
    </row>
    <row r="78" spans="1:13" ht="15.75" customHeight="1" x14ac:dyDescent="0.15">
      <c r="A78" s="242" t="s">
        <v>100</v>
      </c>
      <c r="B78" s="243" t="s">
        <v>101</v>
      </c>
      <c r="C78" s="54" t="s">
        <v>77</v>
      </c>
      <c r="D78" s="243" t="s">
        <v>102</v>
      </c>
      <c r="E78" s="71" t="s">
        <v>103</v>
      </c>
      <c r="F78" s="64">
        <f t="shared" ref="F78" si="14">F77+TIME(0,4,0)</f>
        <v>0.70277777777777695</v>
      </c>
      <c r="G78" s="65">
        <f t="shared" si="13"/>
        <v>0.720138888888888</v>
      </c>
      <c r="H78" s="1">
        <v>1</v>
      </c>
    </row>
    <row r="79" spans="1:13" ht="15.75" customHeight="1" x14ac:dyDescent="0.15">
      <c r="A79" s="52" t="s">
        <v>70</v>
      </c>
      <c r="B79" s="56" t="s">
        <v>41</v>
      </c>
      <c r="C79" s="54" t="s">
        <v>77</v>
      </c>
      <c r="D79" s="57" t="s">
        <v>9</v>
      </c>
      <c r="E79" s="58" t="s">
        <v>42</v>
      </c>
      <c r="F79" s="64">
        <f>F78+TIME(0,4,0)</f>
        <v>0.70555555555555471</v>
      </c>
      <c r="G79" s="65">
        <f t="shared" si="13"/>
        <v>0.72222222222222132</v>
      </c>
      <c r="H79" s="1">
        <v>1</v>
      </c>
    </row>
    <row r="80" spans="1:13" ht="15.75" customHeight="1" x14ac:dyDescent="0.15">
      <c r="A80" s="52">
        <v>1623</v>
      </c>
      <c r="B80" s="56" t="s">
        <v>242</v>
      </c>
      <c r="C80" s="54" t="s">
        <v>77</v>
      </c>
      <c r="D80" s="57" t="s">
        <v>243</v>
      </c>
      <c r="E80" s="58" t="s">
        <v>244</v>
      </c>
      <c r="F80" s="64">
        <f>F79+TIME(0,4,0)</f>
        <v>0.70833333333333248</v>
      </c>
      <c r="G80" s="65">
        <f t="shared" si="13"/>
        <v>0.72430555555555465</v>
      </c>
      <c r="H80" s="1">
        <v>1</v>
      </c>
    </row>
    <row r="81" spans="1:8" ht="17" thickBot="1" x14ac:dyDescent="0.2">
      <c r="A81" s="85">
        <v>4817</v>
      </c>
      <c r="B81" s="244" t="s">
        <v>112</v>
      </c>
      <c r="C81" s="245" t="s">
        <v>77</v>
      </c>
      <c r="D81" s="57" t="s">
        <v>122</v>
      </c>
      <c r="E81" s="69" t="s">
        <v>212</v>
      </c>
      <c r="F81" s="64">
        <f>F80+TIME(0,4,0)</f>
        <v>0.71111111111111025</v>
      </c>
      <c r="G81" s="65">
        <f>G80+TIME(0,3,0)</f>
        <v>0.72638888888888797</v>
      </c>
      <c r="H81" s="1">
        <v>1</v>
      </c>
    </row>
    <row r="82" spans="1:8" ht="15.75" customHeight="1" thickTop="1" thickBot="1" x14ac:dyDescent="0.2">
      <c r="A82" s="91"/>
      <c r="B82" s="92"/>
      <c r="C82" s="93"/>
      <c r="D82" s="94"/>
      <c r="E82" s="94"/>
      <c r="F82" s="100">
        <f>G81+TIME(0,4,0)</f>
        <v>0.72916666666666574</v>
      </c>
      <c r="G82" s="95"/>
    </row>
    <row r="83" spans="1:8" ht="17" thickTop="1" x14ac:dyDescent="0.2">
      <c r="A83" s="246">
        <v>4619</v>
      </c>
      <c r="B83" s="128" t="s">
        <v>236</v>
      </c>
      <c r="C83" s="112" t="s">
        <v>74</v>
      </c>
      <c r="D83" s="113" t="s">
        <v>237</v>
      </c>
      <c r="E83" s="149" t="s">
        <v>238</v>
      </c>
      <c r="F83" s="101">
        <f>G81+TIME(0,4,0)</f>
        <v>0.72916666666666574</v>
      </c>
      <c r="G83" s="102">
        <f>F89+TIME(0,4,0)</f>
        <v>0.74861111111111012</v>
      </c>
      <c r="H83" s="1">
        <v>1</v>
      </c>
    </row>
    <row r="84" spans="1:8" ht="16" x14ac:dyDescent="0.15">
      <c r="A84" s="114" t="s">
        <v>104</v>
      </c>
      <c r="B84" s="224" t="s">
        <v>120</v>
      </c>
      <c r="C84" s="116" t="s">
        <v>77</v>
      </c>
      <c r="D84" s="224" t="s">
        <v>121</v>
      </c>
      <c r="E84" s="225" t="s">
        <v>208</v>
      </c>
      <c r="F84" s="86">
        <f>F82+TIME(0,4,0)</f>
        <v>0.73194444444444351</v>
      </c>
      <c r="G84" s="59">
        <f>G83+TIME(0,3,0)</f>
        <v>0.75069444444444344</v>
      </c>
      <c r="H84" s="1">
        <v>1</v>
      </c>
    </row>
    <row r="85" spans="1:8" ht="16" x14ac:dyDescent="0.15">
      <c r="A85" s="114" t="s">
        <v>123</v>
      </c>
      <c r="B85" s="115" t="s">
        <v>106</v>
      </c>
      <c r="C85" s="116" t="s">
        <v>77</v>
      </c>
      <c r="D85" s="119" t="s">
        <v>107</v>
      </c>
      <c r="E85" s="117" t="s">
        <v>108</v>
      </c>
      <c r="F85" s="86">
        <f>F84+TIME(0,4,0)</f>
        <v>0.73472222222222128</v>
      </c>
      <c r="G85" s="59">
        <f>G84+TIME(0,3,0)</f>
        <v>0.75277777777777677</v>
      </c>
      <c r="H85" s="1">
        <v>1</v>
      </c>
    </row>
    <row r="86" spans="1:8" ht="16" x14ac:dyDescent="0.15">
      <c r="A86" s="114" t="s">
        <v>69</v>
      </c>
      <c r="B86" s="115" t="s">
        <v>68</v>
      </c>
      <c r="C86" s="116" t="s">
        <v>77</v>
      </c>
      <c r="D86" s="119" t="s">
        <v>54</v>
      </c>
      <c r="E86" s="117" t="s">
        <v>207</v>
      </c>
      <c r="F86" s="86">
        <f t="shared" ref="F86:F88" si="15">F85+TIME(0,4,0)</f>
        <v>0.73749999999999905</v>
      </c>
      <c r="G86" s="59">
        <f t="shared" ref="G86:G88" si="16">G85+TIME(0,3,0)</f>
        <v>0.75486111111111009</v>
      </c>
      <c r="H86" s="1">
        <v>1</v>
      </c>
    </row>
    <row r="87" spans="1:8" ht="16" x14ac:dyDescent="0.15">
      <c r="A87" s="247">
        <v>2027</v>
      </c>
      <c r="B87" s="115" t="s">
        <v>43</v>
      </c>
      <c r="C87" s="116" t="s">
        <v>77</v>
      </c>
      <c r="D87" s="119" t="s">
        <v>44</v>
      </c>
      <c r="E87" s="125" t="s">
        <v>213</v>
      </c>
      <c r="F87" s="86">
        <f t="shared" si="15"/>
        <v>0.74027777777777681</v>
      </c>
      <c r="G87" s="59">
        <f t="shared" si="16"/>
        <v>0.75694444444444342</v>
      </c>
      <c r="H87" s="1">
        <v>1</v>
      </c>
    </row>
    <row r="88" spans="1:8" ht="16" x14ac:dyDescent="0.15">
      <c r="A88" s="120">
        <v>704</v>
      </c>
      <c r="B88" s="121" t="s">
        <v>45</v>
      </c>
      <c r="C88" s="122" t="s">
        <v>77</v>
      </c>
      <c r="D88" s="123" t="s">
        <v>9</v>
      </c>
      <c r="E88" s="248" t="s">
        <v>24</v>
      </c>
      <c r="F88" s="86">
        <f t="shared" si="15"/>
        <v>0.74305555555555458</v>
      </c>
      <c r="G88" s="59">
        <f t="shared" si="16"/>
        <v>0.75902777777777675</v>
      </c>
      <c r="H88" s="1">
        <v>1</v>
      </c>
    </row>
    <row r="89" spans="1:8" ht="17" thickBot="1" x14ac:dyDescent="0.2">
      <c r="A89" s="249">
        <v>714</v>
      </c>
      <c r="B89" s="250" t="s">
        <v>125</v>
      </c>
      <c r="C89" s="251" t="s">
        <v>77</v>
      </c>
      <c r="D89" s="252" t="s">
        <v>128</v>
      </c>
      <c r="E89" s="253" t="s">
        <v>198</v>
      </c>
      <c r="F89" s="86">
        <f>F88+TIME(0,4,0)</f>
        <v>0.74583333333333235</v>
      </c>
      <c r="G89" s="59">
        <f>G88+TIME(0,3,0)</f>
        <v>0.76111111111111007</v>
      </c>
      <c r="H89" s="1">
        <v>1</v>
      </c>
    </row>
    <row r="90" spans="1:8" ht="18" thickTop="1" thickBot="1" x14ac:dyDescent="0.2">
      <c r="A90" s="87"/>
      <c r="B90" s="79"/>
      <c r="C90" s="178"/>
      <c r="D90" s="188"/>
      <c r="E90" s="188"/>
      <c r="F90" s="100">
        <f>G89+TIME(0,4,0)</f>
        <v>0.76388888888888784</v>
      </c>
      <c r="G90" s="89"/>
    </row>
    <row r="91" spans="1:8" ht="17" thickTop="1" x14ac:dyDescent="0.15">
      <c r="A91" s="84" t="s">
        <v>264</v>
      </c>
      <c r="B91" s="254" t="s">
        <v>150</v>
      </c>
      <c r="C91" s="255" t="s">
        <v>127</v>
      </c>
      <c r="D91" s="254" t="s">
        <v>151</v>
      </c>
      <c r="E91" s="290" t="s">
        <v>152</v>
      </c>
      <c r="F91" s="103">
        <f>G89+TIME(0,4,0)</f>
        <v>0.76388888888888784</v>
      </c>
      <c r="G91" s="104">
        <f>F101+TIME(0,4,0)</f>
        <v>0.78055555555555445</v>
      </c>
      <c r="H91" s="1">
        <v>1</v>
      </c>
    </row>
    <row r="92" spans="1:8" ht="16" x14ac:dyDescent="0.15">
      <c r="A92" s="155"/>
      <c r="B92" s="218"/>
      <c r="C92" s="256"/>
      <c r="D92" s="220"/>
      <c r="E92" s="290" t="s">
        <v>111</v>
      </c>
      <c r="F92" s="159"/>
      <c r="G92" s="160"/>
    </row>
    <row r="93" spans="1:8" ht="16" x14ac:dyDescent="0.15">
      <c r="A93" s="257">
        <v>4329</v>
      </c>
      <c r="B93" s="258" t="s">
        <v>143</v>
      </c>
      <c r="C93" s="108" t="s">
        <v>127</v>
      </c>
      <c r="D93" s="156" t="s">
        <v>130</v>
      </c>
      <c r="E93" s="259" t="s">
        <v>145</v>
      </c>
      <c r="F93" s="86">
        <f>F91+TIME(0,4,0)</f>
        <v>0.76666666666666561</v>
      </c>
      <c r="G93" s="59">
        <f>G91+TIME(0,3,0)</f>
        <v>0.78263888888888777</v>
      </c>
      <c r="H93" s="1">
        <v>1</v>
      </c>
    </row>
    <row r="94" spans="1:8" ht="16" x14ac:dyDescent="0.15">
      <c r="A94" s="257"/>
      <c r="B94" s="260"/>
      <c r="C94" s="261"/>
      <c r="D94" s="262"/>
      <c r="E94" s="263" t="s">
        <v>144</v>
      </c>
      <c r="F94" s="64"/>
      <c r="G94" s="65"/>
    </row>
    <row r="95" spans="1:8" ht="16" x14ac:dyDescent="0.15">
      <c r="A95" s="264">
        <v>4827</v>
      </c>
      <c r="B95" s="265" t="s">
        <v>117</v>
      </c>
      <c r="C95" s="216" t="s">
        <v>127</v>
      </c>
      <c r="D95" s="266" t="s">
        <v>118</v>
      </c>
      <c r="E95" s="267" t="s">
        <v>156</v>
      </c>
      <c r="F95" s="86">
        <f>F93+TIME(0,4,0)</f>
        <v>0.76944444444444338</v>
      </c>
      <c r="G95" s="59">
        <f>G93+TIME(0,3,0)</f>
        <v>0.7847222222222211</v>
      </c>
      <c r="H95" s="1">
        <v>1</v>
      </c>
    </row>
    <row r="96" spans="1:8" ht="16" x14ac:dyDescent="0.15">
      <c r="A96" s="217"/>
      <c r="B96" s="218"/>
      <c r="C96" s="219"/>
      <c r="D96" s="220"/>
      <c r="E96" s="268" t="s">
        <v>119</v>
      </c>
      <c r="F96" s="64"/>
      <c r="G96" s="65"/>
    </row>
    <row r="97" spans="1:15" ht="16" x14ac:dyDescent="0.15">
      <c r="A97" s="269">
        <v>432</v>
      </c>
      <c r="B97" s="270" t="s">
        <v>146</v>
      </c>
      <c r="C97" s="216" t="s">
        <v>127</v>
      </c>
      <c r="D97" s="271" t="s">
        <v>147</v>
      </c>
      <c r="E97" s="267" t="s">
        <v>148</v>
      </c>
      <c r="F97" s="86">
        <f>F95+TIME(0,4,0)</f>
        <v>0.77222222222222114</v>
      </c>
      <c r="G97" s="59">
        <f>G95+TIME(0,3,0)</f>
        <v>0.78680555555555443</v>
      </c>
      <c r="H97" s="1">
        <v>1</v>
      </c>
    </row>
    <row r="98" spans="1:15" ht="16" x14ac:dyDescent="0.15">
      <c r="A98" s="272"/>
      <c r="B98" s="273"/>
      <c r="C98" s="273"/>
      <c r="D98" s="266"/>
      <c r="E98" s="268" t="s">
        <v>149</v>
      </c>
      <c r="F98" s="72"/>
      <c r="G98" s="74"/>
    </row>
    <row r="99" spans="1:15" ht="16" x14ac:dyDescent="0.15">
      <c r="A99" s="155">
        <v>5048</v>
      </c>
      <c r="B99" s="258" t="s">
        <v>113</v>
      </c>
      <c r="C99" s="108" t="s">
        <v>127</v>
      </c>
      <c r="D99" s="156" t="s">
        <v>114</v>
      </c>
      <c r="E99" s="259" t="s">
        <v>115</v>
      </c>
      <c r="F99" s="86">
        <f>F97+TIME(0,4,0)</f>
        <v>0.77499999999999891</v>
      </c>
      <c r="G99" s="59">
        <f>G97+TIME(0,3,0)</f>
        <v>0.78888888888888775</v>
      </c>
      <c r="H99" s="1">
        <v>1</v>
      </c>
    </row>
    <row r="100" spans="1:15" ht="16" x14ac:dyDescent="0.15">
      <c r="A100" s="155"/>
      <c r="B100" s="274"/>
      <c r="C100" s="219"/>
      <c r="D100" s="275"/>
      <c r="E100" s="263" t="s">
        <v>116</v>
      </c>
      <c r="F100" s="64"/>
      <c r="G100" s="65"/>
      <c r="M100" s="26"/>
      <c r="N100" s="27"/>
      <c r="O100" s="39"/>
    </row>
    <row r="101" spans="1:15" ht="16" x14ac:dyDescent="0.15">
      <c r="A101" s="155">
        <v>546</v>
      </c>
      <c r="B101" s="156" t="s">
        <v>29</v>
      </c>
      <c r="C101" s="108" t="s">
        <v>127</v>
      </c>
      <c r="D101" s="156" t="s">
        <v>28</v>
      </c>
      <c r="E101" s="259" t="s">
        <v>155</v>
      </c>
      <c r="F101" s="86">
        <f>F99+TIME(0,4,0)</f>
        <v>0.77777777777777668</v>
      </c>
      <c r="G101" s="59">
        <f>G99+TIME(0,3,0)</f>
        <v>0.79097222222222108</v>
      </c>
      <c r="H101" s="1">
        <v>1</v>
      </c>
    </row>
    <row r="102" spans="1:15" ht="17" thickBot="1" x14ac:dyDescent="0.2">
      <c r="A102" s="155"/>
      <c r="B102" s="274"/>
      <c r="C102" s="276"/>
      <c r="D102" s="277"/>
      <c r="E102" s="278" t="s">
        <v>154</v>
      </c>
      <c r="F102" s="64"/>
      <c r="G102" s="65"/>
    </row>
    <row r="103" spans="1:15" ht="25.5" customHeight="1" thickTop="1" thickBot="1" x14ac:dyDescent="0.2">
      <c r="A103" s="25"/>
      <c r="B103" s="291" t="s">
        <v>241</v>
      </c>
      <c r="C103" s="183"/>
      <c r="D103" s="182"/>
      <c r="E103" s="182"/>
      <c r="F103" s="88">
        <f>G101+TIME(0,36,0)</f>
        <v>0.8159722222222211</v>
      </c>
      <c r="G103" s="22"/>
      <c r="H103" s="1">
        <f>SUM(H3:H102)</f>
        <v>74</v>
      </c>
    </row>
    <row r="104" spans="1:15" ht="15.75" customHeight="1" thickTop="1" x14ac:dyDescent="0.15">
      <c r="A104" s="32"/>
      <c r="B104" s="33"/>
      <c r="C104" s="34"/>
      <c r="D104" s="35"/>
      <c r="E104" s="35"/>
      <c r="F104" s="37"/>
      <c r="G104" s="37"/>
    </row>
    <row r="105" spans="1:15" ht="16" x14ac:dyDescent="0.15">
      <c r="A105" s="26"/>
      <c r="B105" s="27"/>
      <c r="C105" s="13"/>
      <c r="D105" s="13"/>
      <c r="E105" s="13"/>
      <c r="F105" s="36"/>
      <c r="G105" s="36"/>
    </row>
    <row r="106" spans="1:15" ht="16" x14ac:dyDescent="0.15">
      <c r="A106" s="1"/>
      <c r="F106" s="13"/>
      <c r="G106" s="36"/>
    </row>
    <row r="107" spans="1:15" ht="16" x14ac:dyDescent="0.15">
      <c r="A107" s="1"/>
      <c r="F107" s="13"/>
    </row>
    <row r="108" spans="1:15" x14ac:dyDescent="0.15">
      <c r="A108" s="1"/>
    </row>
    <row r="109" spans="1:15" ht="16" x14ac:dyDescent="0.15">
      <c r="A109" s="1"/>
      <c r="F109" s="13"/>
    </row>
    <row r="110" spans="1:15" ht="16" x14ac:dyDescent="0.15">
      <c r="A110" s="1"/>
      <c r="F110" s="13"/>
    </row>
    <row r="111" spans="1:15" x14ac:dyDescent="0.15">
      <c r="A111" s="1"/>
    </row>
    <row r="112" spans="1:15" x14ac:dyDescent="0.15">
      <c r="A112" s="1"/>
    </row>
    <row r="113" spans="1:8" ht="16" x14ac:dyDescent="0.15">
      <c r="A113" s="1"/>
      <c r="F113" s="12"/>
    </row>
    <row r="114" spans="1:8" x14ac:dyDescent="0.15">
      <c r="A114" s="1"/>
    </row>
    <row r="115" spans="1:8" x14ac:dyDescent="0.15">
      <c r="A115" s="1"/>
    </row>
    <row r="116" spans="1:8" x14ac:dyDescent="0.15">
      <c r="A116" s="1"/>
    </row>
    <row r="117" spans="1:8" x14ac:dyDescent="0.15">
      <c r="A117" s="1"/>
    </row>
    <row r="118" spans="1:8" x14ac:dyDescent="0.15">
      <c r="A118" s="1"/>
    </row>
    <row r="119" spans="1:8" x14ac:dyDescent="0.15">
      <c r="A119" s="1"/>
    </row>
    <row r="120" spans="1:8" x14ac:dyDescent="0.15">
      <c r="A120" s="1"/>
      <c r="F120"/>
    </row>
    <row r="121" spans="1:8" x14ac:dyDescent="0.15">
      <c r="A121" s="1"/>
      <c r="H121" s="3"/>
    </row>
    <row r="122" spans="1:8" x14ac:dyDescent="0.15">
      <c r="A122" s="1"/>
    </row>
    <row r="123" spans="1:8" x14ac:dyDescent="0.15">
      <c r="A123" s="1"/>
    </row>
    <row r="124" spans="1:8" x14ac:dyDescent="0.15">
      <c r="A124" s="1"/>
    </row>
    <row r="125" spans="1:8" x14ac:dyDescent="0.15">
      <c r="A125" s="1"/>
    </row>
    <row r="126" spans="1:8" x14ac:dyDescent="0.15">
      <c r="A126" s="1"/>
    </row>
    <row r="127" spans="1:8" x14ac:dyDescent="0.15">
      <c r="A127" s="1"/>
    </row>
    <row r="128" spans="1:8" x14ac:dyDescent="0.15">
      <c r="A128" s="1"/>
    </row>
    <row r="129" spans="1:8" x14ac:dyDescent="0.15">
      <c r="A129" s="1"/>
    </row>
    <row r="130" spans="1:8" x14ac:dyDescent="0.15">
      <c r="A130" s="1"/>
      <c r="H130" s="4"/>
    </row>
    <row r="131" spans="1:8" x14ac:dyDescent="0.15">
      <c r="A131" s="1"/>
    </row>
    <row r="132" spans="1:8" x14ac:dyDescent="0.15">
      <c r="A132" s="1"/>
    </row>
    <row r="133" spans="1:8" x14ac:dyDescent="0.15">
      <c r="A133" s="1"/>
    </row>
    <row r="134" spans="1:8" x14ac:dyDescent="0.15">
      <c r="A134" s="1"/>
    </row>
    <row r="135" spans="1:8" x14ac:dyDescent="0.15">
      <c r="A135" s="1"/>
    </row>
    <row r="136" spans="1:8" x14ac:dyDescent="0.15">
      <c r="A136" s="1"/>
    </row>
    <row r="137" spans="1:8" x14ac:dyDescent="0.15">
      <c r="A137" s="1"/>
    </row>
    <row r="138" spans="1:8" x14ac:dyDescent="0.15">
      <c r="A138" s="1"/>
    </row>
    <row r="139" spans="1:8" x14ac:dyDescent="0.15">
      <c r="A139" s="1"/>
    </row>
    <row r="140" spans="1:8" x14ac:dyDescent="0.15">
      <c r="A140" s="1"/>
    </row>
    <row r="141" spans="1:8" x14ac:dyDescent="0.15">
      <c r="A141" s="1"/>
    </row>
    <row r="142" spans="1:8" x14ac:dyDescent="0.15">
      <c r="A142" s="1"/>
    </row>
    <row r="143" spans="1:8" x14ac:dyDescent="0.15">
      <c r="A143" s="1"/>
    </row>
    <row r="144" spans="1:8" x14ac:dyDescent="0.15">
      <c r="A144" s="1"/>
    </row>
    <row r="145" spans="1:1" x14ac:dyDescent="0.15">
      <c r="A145" s="1"/>
    </row>
  </sheetData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2B9C-5877-43DF-8E06-3AAA42213AFE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baseColWidth="10" defaultColWidth="8.83203125" defaultRowHeight="13" x14ac:dyDescent="0.15"/>
  <sheetData>
    <row r="1" spans="1:5" x14ac:dyDescent="0.15">
      <c r="A1" s="3"/>
      <c r="B1" s="3" t="s">
        <v>12</v>
      </c>
      <c r="C1" s="3" t="s">
        <v>8</v>
      </c>
      <c r="D1" s="3" t="s">
        <v>10</v>
      </c>
      <c r="E1" s="3" t="s">
        <v>13</v>
      </c>
    </row>
    <row r="2" spans="1:5" x14ac:dyDescent="0.15">
      <c r="A2" s="3">
        <v>1723</v>
      </c>
      <c r="B2" s="3" t="s">
        <v>14</v>
      </c>
      <c r="C2" s="3" t="s">
        <v>8</v>
      </c>
      <c r="D2" s="3" t="s">
        <v>11</v>
      </c>
      <c r="E2" s="3" t="s">
        <v>15</v>
      </c>
    </row>
    <row r="3" spans="1:5" ht="14" x14ac:dyDescent="0.15">
      <c r="A3" s="1"/>
      <c r="B3" s="1"/>
      <c r="C3" s="1"/>
      <c r="D3" s="1"/>
      <c r="E3" s="1"/>
    </row>
    <row r="4" spans="1:5" x14ac:dyDescent="0.15">
      <c r="A4" s="3"/>
      <c r="B4" s="3" t="s">
        <v>16</v>
      </c>
      <c r="C4" s="3" t="s">
        <v>7</v>
      </c>
      <c r="D4" s="3" t="s">
        <v>17</v>
      </c>
      <c r="E4" s="3" t="s">
        <v>18</v>
      </c>
    </row>
    <row r="5" spans="1:5" ht="14" x14ac:dyDescent="0.15">
      <c r="A5" s="3"/>
      <c r="B5" s="1"/>
      <c r="C5" s="1"/>
      <c r="D5" s="1"/>
      <c r="E5" s="1"/>
    </row>
    <row r="6" spans="1:5" x14ac:dyDescent="0.15">
      <c r="A6" s="3"/>
      <c r="B6" s="3" t="s">
        <v>19</v>
      </c>
      <c r="C6" s="3" t="s">
        <v>8</v>
      </c>
      <c r="D6" s="3" t="s">
        <v>17</v>
      </c>
      <c r="E6" s="3" t="s">
        <v>20</v>
      </c>
    </row>
    <row r="7" spans="1:5" x14ac:dyDescent="0.15">
      <c r="A7" s="3"/>
      <c r="B7" s="3" t="s">
        <v>21</v>
      </c>
      <c r="C7" s="3" t="s">
        <v>8</v>
      </c>
      <c r="D7" s="3" t="s">
        <v>17</v>
      </c>
      <c r="E7" s="3" t="s">
        <v>22</v>
      </c>
    </row>
    <row r="8" spans="1:5" ht="14" x14ac:dyDescent="0.15">
      <c r="A8" s="1"/>
      <c r="B8" s="1"/>
      <c r="C8" s="1"/>
      <c r="D8" s="1"/>
      <c r="E8" s="1"/>
    </row>
    <row r="9" spans="1:5" ht="14" x14ac:dyDescent="0.15">
      <c r="A9" s="1"/>
      <c r="B9" s="1"/>
      <c r="C9" s="1"/>
      <c r="D9" s="1"/>
      <c r="E9" s="1"/>
    </row>
    <row r="10" spans="1:5" x14ac:dyDescent="0.15">
      <c r="A10" s="3"/>
      <c r="B10" s="3" t="s">
        <v>23</v>
      </c>
      <c r="C10" s="3" t="s">
        <v>8</v>
      </c>
      <c r="D10" s="3" t="s">
        <v>9</v>
      </c>
      <c r="E10" s="3" t="s">
        <v>24</v>
      </c>
    </row>
    <row r="11" spans="1:5" ht="14" x14ac:dyDescent="0.15">
      <c r="A11" s="3"/>
      <c r="B11" s="1"/>
      <c r="C11" s="1"/>
      <c r="D11" s="1"/>
      <c r="E11" s="1"/>
    </row>
    <row r="12" spans="1:5" ht="14" x14ac:dyDescent="0.15">
      <c r="A12" s="1"/>
      <c r="B12" s="1"/>
      <c r="C12" s="1"/>
      <c r="D12" s="1"/>
      <c r="E12" s="1"/>
    </row>
    <row r="13" spans="1:5" ht="14" x14ac:dyDescent="0.15">
      <c r="A13" s="3"/>
      <c r="B13" s="1"/>
      <c r="C13" s="1"/>
      <c r="D13" s="1"/>
      <c r="E13" s="1"/>
    </row>
    <row r="14" spans="1:5" ht="14" x14ac:dyDescent="0.15">
      <c r="A14" s="3"/>
      <c r="B14" s="1"/>
      <c r="C14" s="1"/>
      <c r="D14" s="1"/>
      <c r="E14" s="1"/>
    </row>
    <row r="15" spans="1:5" ht="14" x14ac:dyDescent="0.15">
      <c r="A15" s="1"/>
      <c r="B15" s="1"/>
      <c r="C15" s="1"/>
      <c r="D15" s="1"/>
      <c r="E15" s="1"/>
    </row>
    <row r="16" spans="1:5" ht="14" x14ac:dyDescent="0.15">
      <c r="A16" s="1"/>
      <c r="B16" s="1"/>
      <c r="C16" s="1"/>
      <c r="D16" s="1"/>
      <c r="E16" s="1"/>
    </row>
    <row r="17" spans="1:5" x14ac:dyDescent="0.15">
      <c r="A17" s="7"/>
      <c r="B17" s="8"/>
      <c r="C17" s="3"/>
      <c r="D17" s="3"/>
      <c r="E17" s="6"/>
    </row>
    <row r="18" spans="1:5" ht="14" x14ac:dyDescent="0.15">
      <c r="A18" s="1"/>
      <c r="B18" s="1"/>
      <c r="C18" s="1"/>
      <c r="D18" s="1"/>
      <c r="E18" s="1"/>
    </row>
    <row r="19" spans="1:5" ht="14" x14ac:dyDescent="0.15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Blad1</vt:lpstr>
      <vt:lpstr>Blad4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Meike Paridaans</cp:lastModifiedBy>
  <cp:revision/>
  <cp:lastPrinted>2024-10-17T17:33:10Z</cp:lastPrinted>
  <dcterms:created xsi:type="dcterms:W3CDTF">2001-12-24T09:07:19Z</dcterms:created>
  <dcterms:modified xsi:type="dcterms:W3CDTF">2024-10-18T06:30:12Z</dcterms:modified>
</cp:coreProperties>
</file>