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13_ncr:1_{4BEDE4F6-B032-4411-90BF-00D98589392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Blad1!$A$1:$G$107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1" l="1"/>
  <c r="G66" i="1"/>
  <c r="G64" i="1"/>
  <c r="F66" i="1"/>
  <c r="F64" i="1"/>
  <c r="H104" i="1" l="1"/>
  <c r="F7" i="1"/>
  <c r="F8" i="1" l="1"/>
  <c r="F9" i="1" s="1"/>
  <c r="F10" i="1" l="1"/>
  <c r="F11" i="1" s="1"/>
  <c r="F12" i="1" l="1"/>
  <c r="F14" i="1" s="1"/>
  <c r="G7" i="1" s="1"/>
  <c r="G8" i="1" l="1"/>
  <c r="G9" i="1" l="1"/>
  <c r="G10" i="1" s="1"/>
  <c r="G11" i="1" s="1"/>
  <c r="G12" i="1" s="1"/>
  <c r="G14" i="1" s="1"/>
  <c r="F16" i="1" l="1"/>
  <c r="F18" i="1" s="1"/>
  <c r="F19" i="1" s="1"/>
  <c r="F20" i="1" s="1"/>
  <c r="F17" i="1"/>
  <c r="F21" i="1" l="1"/>
  <c r="F22" i="1" s="1"/>
  <c r="F23" i="1" s="1"/>
  <c r="G17" i="1" s="1"/>
  <c r="G18" i="1" s="1"/>
  <c r="G19" i="1" s="1"/>
  <c r="G20" i="1" s="1"/>
  <c r="G21" i="1" s="1"/>
  <c r="G22" i="1" s="1"/>
  <c r="G23" i="1" l="1"/>
  <c r="F25" i="1" s="1"/>
  <c r="F26" i="1" s="1"/>
  <c r="F27" i="1" s="1"/>
  <c r="F28" i="1" s="1"/>
  <c r="F29" i="1" s="1"/>
  <c r="F30" i="1" s="1"/>
  <c r="F24" i="1" l="1"/>
  <c r="F31" i="1"/>
  <c r="G25" i="1" s="1"/>
  <c r="G26" i="1" l="1"/>
  <c r="G27" i="1" s="1"/>
  <c r="G28" i="1" s="1"/>
  <c r="G29" i="1" s="1"/>
  <c r="G30" i="1" s="1"/>
  <c r="G31" i="1" s="1"/>
  <c r="F33" i="1" s="1"/>
  <c r="F34" i="1" l="1"/>
  <c r="F35" i="1" s="1"/>
  <c r="F36" i="1" s="1"/>
  <c r="F32" i="1"/>
  <c r="F37" i="1" l="1"/>
  <c r="F38" i="1" s="1"/>
  <c r="G33" i="1" s="1"/>
  <c r="G34" i="1" s="1"/>
  <c r="G35" i="1" s="1"/>
  <c r="G36" i="1" l="1"/>
  <c r="G37" i="1" s="1"/>
  <c r="G38" i="1" s="1"/>
  <c r="F40" i="1" l="1"/>
  <c r="F41" i="1" s="1"/>
  <c r="F39" i="1"/>
  <c r="F42" i="1" l="1"/>
  <c r="F43" i="1" s="1"/>
  <c r="F44" i="1" s="1"/>
  <c r="F45" i="1" s="1"/>
  <c r="F46" i="1" s="1"/>
  <c r="F47" i="1" s="1"/>
  <c r="G40" i="1" s="1"/>
  <c r="G41" i="1" s="1"/>
  <c r="G42" i="1" l="1"/>
  <c r="G43" i="1" s="1"/>
  <c r="G44" i="1" s="1"/>
  <c r="G45" i="1" s="1"/>
  <c r="G46" i="1" s="1"/>
  <c r="G47" i="1" s="1"/>
  <c r="F49" i="1" l="1"/>
  <c r="F50" i="1"/>
  <c r="F51" i="1" s="1"/>
  <c r="F52" i="1" s="1"/>
  <c r="F53" i="1" l="1"/>
  <c r="F54" i="1" s="1"/>
  <c r="F55" i="1" s="1"/>
  <c r="F56" i="1" s="1"/>
  <c r="F57" i="1" s="1"/>
  <c r="G50" i="1" s="1"/>
  <c r="G51" i="1" s="1"/>
  <c r="G52" i="1" s="1"/>
  <c r="G53" i="1" s="1"/>
  <c r="G54" i="1" s="1"/>
  <c r="G55" i="1" s="1"/>
  <c r="G56" i="1" s="1"/>
  <c r="G57" i="1" s="1"/>
  <c r="F59" i="1" l="1"/>
  <c r="F58" i="1"/>
  <c r="F60" i="1" s="1"/>
  <c r="F61" i="1" s="1"/>
  <c r="F62" i="1" s="1"/>
  <c r="F63" i="1" l="1"/>
  <c r="F67" i="1" s="1"/>
  <c r="G59" i="1" s="1"/>
  <c r="G60" i="1" s="1"/>
  <c r="G61" i="1" s="1"/>
  <c r="G62" i="1" l="1"/>
  <c r="G63" i="1" s="1"/>
  <c r="G67" i="1" s="1"/>
  <c r="F69" i="1" l="1"/>
  <c r="F68" i="1"/>
  <c r="F70" i="1" l="1"/>
  <c r="F71" i="1" s="1"/>
  <c r="F72" i="1" s="1"/>
  <c r="F73" i="1" s="1"/>
  <c r="F75" i="1" s="1"/>
  <c r="F77" i="1" s="1"/>
  <c r="G69" i="1" s="1"/>
  <c r="G70" i="1" l="1"/>
  <c r="G71" i="1" s="1"/>
  <c r="G72" i="1" s="1"/>
  <c r="G73" i="1" s="1"/>
  <c r="G75" i="1" s="1"/>
  <c r="G77" i="1" l="1"/>
  <c r="F80" i="1" l="1"/>
  <c r="F81" i="1" s="1"/>
  <c r="F82" i="1" s="1"/>
  <c r="F83" i="1" s="1"/>
  <c r="F84" i="1" s="1"/>
  <c r="F85" i="1" s="1"/>
  <c r="F86" i="1" s="1"/>
  <c r="G80" i="1" s="1"/>
  <c r="G81" i="1" s="1"/>
  <c r="G82" i="1" s="1"/>
  <c r="G83" i="1" s="1"/>
  <c r="G84" i="1" s="1"/>
  <c r="G85" i="1" s="1"/>
  <c r="G86" i="1" s="1"/>
  <c r="F87" i="1" s="1"/>
  <c r="F88" i="1" s="1"/>
  <c r="F90" i="1" s="1"/>
  <c r="F79" i="1"/>
  <c r="F92" i="1" l="1"/>
  <c r="F94" i="1" s="1"/>
  <c r="F96" i="1" s="1"/>
  <c r="G88" i="1" l="1"/>
  <c r="G90" i="1" s="1"/>
  <c r="G92" i="1" s="1"/>
  <c r="G94" i="1" s="1"/>
  <c r="G96" i="1" s="1"/>
  <c r="F98" i="1" l="1"/>
  <c r="F99" i="1" s="1"/>
  <c r="F97" i="1"/>
  <c r="F100" i="1" l="1"/>
  <c r="F101" i="1" s="1"/>
  <c r="F102" i="1" s="1"/>
  <c r="F103" i="1" s="1"/>
  <c r="G98" i="1" s="1"/>
  <c r="G99" i="1" l="1"/>
  <c r="G100" i="1" s="1"/>
  <c r="G101" i="1" s="1"/>
  <c r="G102" i="1" s="1"/>
  <c r="G103" i="1" s="1"/>
</calcChain>
</file>

<file path=xl/sharedStrings.xml><?xml version="1.0" encoding="utf-8"?>
<sst xmlns="http://schemas.openxmlformats.org/spreadsheetml/2006/main" count="377" uniqueCount="261">
  <si>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</si>
  <si>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</si>
  <si>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</si>
  <si>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</si>
  <si>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</si>
  <si>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</si>
  <si>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</si>
  <si>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</si>
  <si>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</si>
  <si>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</si>
  <si>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</si>
  <si>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</si>
  <si>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</si>
  <si>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</si>
  <si>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</si>
  <si>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</si>
  <si>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</si>
  <si>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</si>
  <si>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</si>
  <si>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</si>
  <si>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</si>
  <si>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</si>
  <si>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</si>
  <si>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</si>
  <si>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</si>
  <si>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</si>
  <si>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</si>
  <si>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</si>
  <si>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</si>
  <si>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Kenny Kanora</t>
  </si>
  <si>
    <t>Eersel</t>
  </si>
  <si>
    <t>Wim van Rooij</t>
  </si>
  <si>
    <t>Bergeijk</t>
  </si>
  <si>
    <t>Appie de Greef</t>
  </si>
  <si>
    <t>Nispen</t>
  </si>
  <si>
    <t>Hans Hoens</t>
  </si>
  <si>
    <t>Borkel &amp; Schaft</t>
  </si>
  <si>
    <t>Karel Geentjens</t>
  </si>
  <si>
    <t>Vlimmeren ( B. )</t>
  </si>
  <si>
    <t>Meijel</t>
  </si>
  <si>
    <t>Honetta &amp; Kalypso</t>
  </si>
  <si>
    <t>222.</t>
  </si>
  <si>
    <t>444.</t>
  </si>
  <si>
    <t>1PA</t>
  </si>
  <si>
    <t>1PO</t>
  </si>
  <si>
    <t>Gilze</t>
  </si>
  <si>
    <t>2PO</t>
  </si>
  <si>
    <t>Inez Oeyen</t>
  </si>
  <si>
    <t>Peer ( B. )</t>
  </si>
  <si>
    <t>Casper</t>
  </si>
  <si>
    <t>Prinsenbeek</t>
  </si>
  <si>
    <t>Dana Oeyen</t>
  </si>
  <si>
    <t>2PA</t>
  </si>
  <si>
    <t>233.</t>
  </si>
  <si>
    <t>Jan Heijnen</t>
  </si>
  <si>
    <t>Imka</t>
  </si>
  <si>
    <t>Hans van Meer</t>
  </si>
  <si>
    <t>Riel</t>
  </si>
  <si>
    <t>Fabian &amp; Tommie</t>
  </si>
  <si>
    <t>Erik Verloo</t>
  </si>
  <si>
    <t>Bernd Wouters</t>
  </si>
  <si>
    <t>Berendrecht ( B. )</t>
  </si>
  <si>
    <t>Leandro &amp; Teuntje</t>
  </si>
  <si>
    <t>Poppel ( B. )</t>
  </si>
  <si>
    <t>299.</t>
  </si>
  <si>
    <t>Sjoerd Lenssen</t>
  </si>
  <si>
    <t>4PO</t>
  </si>
  <si>
    <t>Nistelrode</t>
  </si>
  <si>
    <t>Lommel ( B. )</t>
  </si>
  <si>
    <t>Chantal Brugmans</t>
  </si>
  <si>
    <t>Menteam Willems</t>
  </si>
  <si>
    <t>Katrien &amp; Liesje</t>
  </si>
  <si>
    <t>4PA</t>
  </si>
  <si>
    <t>Pelt ( B. )</t>
  </si>
  <si>
    <t>Aanvang wedstrijd en parcours verkennen tot:</t>
  </si>
  <si>
    <t>Swolgen</t>
  </si>
  <si>
    <t xml:space="preserve">Britt Luycks </t>
  </si>
  <si>
    <t xml:space="preserve">Pien &amp; Rosy </t>
  </si>
  <si>
    <t>Avino &amp; Lizz &amp;</t>
  </si>
  <si>
    <t>Laakdal ( B. )</t>
  </si>
  <si>
    <t>Phantom &amp; Phox</t>
  </si>
  <si>
    <t xml:space="preserve">Phantom &amp; Phox </t>
  </si>
  <si>
    <t>Apollo  &amp; Jupiter &amp;</t>
  </si>
  <si>
    <t>Blade &amp; Janneke &amp;</t>
  </si>
  <si>
    <t>Gerry Beijens</t>
  </si>
  <si>
    <t>Clairiëre &amp; Eololine &amp;</t>
  </si>
  <si>
    <t>Joly Coeur &amp; Lucky</t>
  </si>
  <si>
    <t>Bernie Damen</t>
  </si>
  <si>
    <t>Oosterhout</t>
  </si>
  <si>
    <t>Sky</t>
  </si>
  <si>
    <t>Jeffrie Scholten</t>
  </si>
  <si>
    <t>Rijen</t>
  </si>
  <si>
    <t>Qatar</t>
  </si>
  <si>
    <t>Margje Janssen</t>
  </si>
  <si>
    <t>PowerBoy</t>
  </si>
  <si>
    <t>Retie ( B. )</t>
  </si>
  <si>
    <t>Soerendonk</t>
  </si>
  <si>
    <t>Martien Winters</t>
  </si>
  <si>
    <t>Brigitte Janssen</t>
  </si>
  <si>
    <t>Olliver</t>
  </si>
  <si>
    <t>Elvizz</t>
  </si>
  <si>
    <t>Weert</t>
  </si>
  <si>
    <t>Jack Lamers</t>
  </si>
  <si>
    <t>Hamont ( B. )</t>
  </si>
  <si>
    <t>Suus</t>
  </si>
  <si>
    <t>Arno van de Brand</t>
  </si>
  <si>
    <t>Jerom</t>
  </si>
  <si>
    <t xml:space="preserve">Nico-T &amp; Nestor-Rose  </t>
  </si>
  <si>
    <t>Bob &amp; Lex</t>
  </si>
  <si>
    <t>Sam &amp; Skip</t>
  </si>
  <si>
    <t>Art &amp; Sam</t>
  </si>
  <si>
    <t xml:space="preserve">Jaxx &amp; Simmy </t>
  </si>
  <si>
    <t>Joris Lauwers</t>
  </si>
  <si>
    <t>Moorstreet Jagger</t>
  </si>
  <si>
    <t>Michiel Klep</t>
  </si>
  <si>
    <t>Lapaz</t>
  </si>
  <si>
    <t>Apollo &amp; Jul</t>
  </si>
  <si>
    <t>Isa</t>
  </si>
  <si>
    <t xml:space="preserve">Parcours verkennen +/- 15 min.  </t>
  </si>
  <si>
    <t>Chantal van Dommelen</t>
  </si>
  <si>
    <t>Ravels ( B. )</t>
  </si>
  <si>
    <t>Stip</t>
  </si>
  <si>
    <t>Menteam van Dijk</t>
  </si>
  <si>
    <t>Zundert</t>
  </si>
  <si>
    <t>Sensi Baily</t>
  </si>
  <si>
    <t>Mr. Simon Riley</t>
  </si>
  <si>
    <t>111.</t>
  </si>
  <si>
    <t>Yvette v. Amelsvoort</t>
  </si>
  <si>
    <t>Narnia</t>
  </si>
  <si>
    <t>Ashkan &amp; Babbak &amp;</t>
  </si>
  <si>
    <t>Yaris &amp; Yunis</t>
  </si>
  <si>
    <t>Tess Mertens</t>
  </si>
  <si>
    <t>Anske &amp; Jay</t>
  </si>
  <si>
    <t>456.</t>
  </si>
  <si>
    <t>101.</t>
  </si>
  <si>
    <t>Schijndel</t>
  </si>
  <si>
    <t>Baarle-Nassau</t>
  </si>
  <si>
    <t>Jacco de Konig</t>
  </si>
  <si>
    <t xml:space="preserve">Rijsbergen </t>
  </si>
  <si>
    <t>Casanova TG.</t>
  </si>
  <si>
    <t>Peggy Teunissen</t>
  </si>
  <si>
    <t>Charlotte &amp; Santos</t>
  </si>
  <si>
    <t>1.</t>
  </si>
  <si>
    <t>Jacco</t>
  </si>
  <si>
    <t>Perry Hendriks</t>
  </si>
  <si>
    <t>Gastel</t>
  </si>
  <si>
    <t>Niek</t>
  </si>
  <si>
    <t>Sam Couwenberg</t>
  </si>
  <si>
    <t>Veulen</t>
  </si>
  <si>
    <t>Greeskamp Cobus &amp;</t>
  </si>
  <si>
    <t xml:space="preserve">Mark v.d. Wildenberg </t>
  </si>
  <si>
    <t>Mailo</t>
  </si>
  <si>
    <t>Linda Smits</t>
  </si>
  <si>
    <t>Flash</t>
  </si>
  <si>
    <t>Ronald Looijmans</t>
  </si>
  <si>
    <t>Remco</t>
  </si>
  <si>
    <t>2.</t>
  </si>
  <si>
    <t>3.</t>
  </si>
  <si>
    <t>5.</t>
  </si>
  <si>
    <t>Ali &amp; Morris</t>
  </si>
  <si>
    <t>Leo van de Burgt</t>
  </si>
  <si>
    <t>Ingeborg Boers</t>
  </si>
  <si>
    <t>Schijf</t>
  </si>
  <si>
    <t>Rodi</t>
  </si>
  <si>
    <t>Marcel Marijnissen</t>
  </si>
  <si>
    <t>Laros &amp; Suzan</t>
  </si>
  <si>
    <t>Orchid's Sydney</t>
  </si>
  <si>
    <t>Frans Marijnissen</t>
  </si>
  <si>
    <t>Evi &amp; Kaya</t>
  </si>
  <si>
    <t>Theo Raaijmakers</t>
  </si>
  <si>
    <t>Berlicum</t>
  </si>
  <si>
    <t>Dex &amp; Duco</t>
  </si>
  <si>
    <t>Liempde</t>
  </si>
  <si>
    <t>Sophie Coolen</t>
  </si>
  <si>
    <t>Hamito</t>
  </si>
  <si>
    <t>Charissa den Ridder</t>
  </si>
  <si>
    <t>Anne Zaayer</t>
  </si>
  <si>
    <t>Waddenoyen</t>
  </si>
  <si>
    <t>Naomi &amp; No Limited</t>
  </si>
  <si>
    <t>Nebus Rowan</t>
  </si>
  <si>
    <t>Louis van Haren</t>
  </si>
  <si>
    <t>Otje</t>
  </si>
  <si>
    <t>Vierlingsbeek</t>
  </si>
  <si>
    <t>Rian van Rooij</t>
  </si>
  <si>
    <t>Harrie van Hoof</t>
  </si>
  <si>
    <t>Kingston &amp; Orlando</t>
  </si>
  <si>
    <t>Hans van de Broek</t>
  </si>
  <si>
    <t>Magic</t>
  </si>
  <si>
    <t>Rodinde Rutjens</t>
  </si>
  <si>
    <t>Diëgo &amp; Don.</t>
  </si>
  <si>
    <t>Jonas Corten</t>
  </si>
  <si>
    <t>Bekkevoort ( B. )</t>
  </si>
  <si>
    <t>Black Devil &amp; Brento</t>
  </si>
  <si>
    <t>DayDreamer &amp; Hero</t>
  </si>
  <si>
    <t xml:space="preserve">Moskova &amp; Semmy </t>
  </si>
  <si>
    <t>09.30</t>
  </si>
  <si>
    <t xml:space="preserve">Sita v.d. Bloemendaal &amp; </t>
  </si>
  <si>
    <t>Wanda v.d. Doezehoeve</t>
  </si>
  <si>
    <t>Lorano  V.</t>
  </si>
  <si>
    <t>Gracejelaine den Ridder</t>
  </si>
  <si>
    <t>Eygelshoven</t>
  </si>
  <si>
    <t>Sym</t>
  </si>
  <si>
    <t>121.</t>
  </si>
  <si>
    <t>Robin van Lamoen</t>
  </si>
  <si>
    <t xml:space="preserve">Vechtzichts hyprion &amp; </t>
  </si>
  <si>
    <t xml:space="preserve">Noordcoupers Denzel </t>
  </si>
  <si>
    <t>Burgt Beheer Jaq &amp; B.B. Jayton</t>
  </si>
  <si>
    <t>Jeugdrubriek</t>
  </si>
  <si>
    <t xml:space="preserve">Ilse Looijmans </t>
  </si>
  <si>
    <t xml:space="preserve">Sammy-Jo Geraerts </t>
  </si>
  <si>
    <t xml:space="preserve">Menteam BTR. </t>
  </si>
  <si>
    <t>Slepen &amp; Parcours verkennen +/- 25 min. .</t>
  </si>
  <si>
    <t>Slepen &amp; Parcours verkennen +/- 15 min. .</t>
  </si>
  <si>
    <t>323.</t>
  </si>
  <si>
    <t>Cor Jochems</t>
  </si>
  <si>
    <t>Salsido &amp; Sandro</t>
  </si>
  <si>
    <t>Tobe Berrens</t>
  </si>
  <si>
    <t>St. Katelijne-Waver ( B. )</t>
  </si>
  <si>
    <t>Joni</t>
  </si>
  <si>
    <t>252.</t>
  </si>
  <si>
    <t>6.</t>
  </si>
  <si>
    <t>Inova</t>
  </si>
  <si>
    <t>Valkensward</t>
  </si>
  <si>
    <t>Hans Verhoeven</t>
  </si>
  <si>
    <t>Ger Verstegen</t>
  </si>
  <si>
    <t>Roermond</t>
  </si>
  <si>
    <t>Calypso &amp; Kellsey</t>
  </si>
  <si>
    <t>177.</t>
  </si>
  <si>
    <t>Piet van de Brand</t>
  </si>
  <si>
    <t>Romy</t>
  </si>
  <si>
    <t>Mandy van Delft</t>
  </si>
  <si>
    <t>Lienke Cuppens</t>
  </si>
  <si>
    <t>Rosy</t>
  </si>
  <si>
    <t>Eric Eijpelaer</t>
  </si>
  <si>
    <t>Rumble &amp; Strana</t>
  </si>
  <si>
    <t>Drunen</t>
  </si>
  <si>
    <t>Fay &amp; Indy</t>
  </si>
  <si>
    <t>Juul van Gils</t>
  </si>
  <si>
    <t>Saar van Gils</t>
  </si>
  <si>
    <t>Bonnie</t>
  </si>
  <si>
    <t>Bavel</t>
  </si>
  <si>
    <t>Picolo</t>
  </si>
  <si>
    <t>Annelies Thielen</t>
  </si>
  <si>
    <t>Olivia &amp; Zhondal</t>
  </si>
  <si>
    <t>256.</t>
  </si>
  <si>
    <t>Bart van Ranst</t>
  </si>
  <si>
    <t>St. Amands</t>
  </si>
  <si>
    <t>Jills &amp; Sofie</t>
  </si>
  <si>
    <t>666.</t>
  </si>
  <si>
    <t>Ief Peeters</t>
  </si>
  <si>
    <t>Tessenderlo ( B. )</t>
  </si>
  <si>
    <t>Jaimy &amp; Joey</t>
  </si>
  <si>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E.G.M. - IndoorMinimarathonCompetitie 2024/2025.    </t>
    </r>
    <r>
      <rPr>
        <b/>
        <sz val="14"/>
        <color rgb="FF002060"/>
        <rFont val="Calibri"/>
        <family val="2"/>
        <scheme val="minor"/>
      </rPr>
      <t>Zondag 22 december 2024.</t>
    </r>
  </si>
  <si>
    <t>No Limited</t>
  </si>
  <si>
    <t>Erik Couwenberg</t>
  </si>
  <si>
    <t>Cayenne en Joey </t>
  </si>
  <si>
    <t>Boxtel</t>
  </si>
  <si>
    <t>Denise Bakker</t>
  </si>
  <si>
    <t>Kaatsheuvel</t>
  </si>
  <si>
    <t>546.</t>
  </si>
  <si>
    <t>Papa's Prinses ( Dilony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</si>
</sst>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2060"/>
      <name val="Arial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2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3" borderId="25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64" fontId="7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9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8" fillId="3" borderId="43" xfId="0" applyFont="1" applyFill="1" applyBorder="1" applyAlignment="1">
      <alignment vertical="center"/>
    </xf>
    <xf numFmtId="0" fontId="19" fillId="0" borderId="30" xfId="0" applyFont="1" applyBorder="1"/>
    <xf numFmtId="49" fontId="13" fillId="2" borderId="24" xfId="0" applyNumberFormat="1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right" vertical="center"/>
    </xf>
    <xf numFmtId="0" fontId="14" fillId="2" borderId="44" xfId="0" applyFont="1" applyFill="1" applyBorder="1" applyAlignment="1">
      <alignment horizontal="left" vertical="center"/>
    </xf>
    <xf numFmtId="164" fontId="14" fillId="0" borderId="36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164" fontId="13" fillId="0" borderId="36" xfId="0" applyNumberFormat="1" applyFont="1" applyBorder="1" applyAlignment="1">
      <alignment horizontal="center" vertical="center"/>
    </xf>
    <xf numFmtId="0" fontId="17" fillId="2" borderId="22" xfId="0" applyFont="1" applyFill="1" applyBorder="1" applyAlignment="1">
      <alignment horizontal="right" vertical="center"/>
    </xf>
    <xf numFmtId="49" fontId="17" fillId="2" borderId="24" xfId="0" applyNumberFormat="1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164" fontId="17" fillId="0" borderId="36" xfId="0" applyNumberFormat="1" applyFont="1" applyBorder="1" applyAlignment="1">
      <alignment horizontal="center" vertical="center"/>
    </xf>
    <xf numFmtId="164" fontId="13" fillId="4" borderId="35" xfId="0" applyNumberFormat="1" applyFont="1" applyFill="1" applyBorder="1" applyAlignment="1">
      <alignment horizontal="center" vertical="center"/>
    </xf>
    <xf numFmtId="164" fontId="13" fillId="4" borderId="31" xfId="0" applyNumberFormat="1" applyFont="1" applyFill="1" applyBorder="1" applyAlignment="1">
      <alignment horizontal="center" vertical="center"/>
    </xf>
    <xf numFmtId="164" fontId="13" fillId="4" borderId="32" xfId="0" applyNumberFormat="1" applyFont="1" applyFill="1" applyBorder="1" applyAlignment="1">
      <alignment horizontal="center" vertical="center"/>
    </xf>
    <xf numFmtId="164" fontId="13" fillId="4" borderId="33" xfId="0" applyNumberFormat="1" applyFont="1" applyFill="1" applyBorder="1" applyAlignment="1">
      <alignment horizontal="center" vertical="center"/>
    </xf>
    <xf numFmtId="164" fontId="13" fillId="4" borderId="34" xfId="0" applyNumberFormat="1" applyFont="1" applyFill="1" applyBorder="1" applyAlignment="1">
      <alignment horizontal="center" vertical="center"/>
    </xf>
    <xf numFmtId="164" fontId="13" fillId="4" borderId="56" xfId="0" applyNumberFormat="1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4" fontId="13" fillId="0" borderId="57" xfId="0" applyNumberFormat="1" applyFont="1" applyBorder="1" applyAlignment="1">
      <alignment horizontal="center" vertical="center"/>
    </xf>
    <xf numFmtId="164" fontId="13" fillId="0" borderId="58" xfId="0" applyNumberFormat="1" applyFont="1" applyBorder="1" applyAlignment="1">
      <alignment horizontal="center" vertical="center"/>
    </xf>
    <xf numFmtId="164" fontId="8" fillId="4" borderId="35" xfId="0" applyNumberFormat="1" applyFont="1" applyFill="1" applyBorder="1" applyAlignment="1">
      <alignment horizontal="center" vertical="center"/>
    </xf>
    <xf numFmtId="164" fontId="13" fillId="2" borderId="31" xfId="0" applyNumberFormat="1" applyFont="1" applyFill="1" applyBorder="1" applyAlignment="1">
      <alignment horizontal="center" vertical="center"/>
    </xf>
    <xf numFmtId="164" fontId="13" fillId="2" borderId="32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/>
    </xf>
    <xf numFmtId="49" fontId="13" fillId="5" borderId="24" xfId="0" applyNumberFormat="1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center" vertical="center"/>
    </xf>
    <xf numFmtId="164" fontId="13" fillId="0" borderId="39" xfId="0" applyNumberFormat="1" applyFont="1" applyBorder="1" applyAlignment="1" applyProtection="1">
      <alignment horizontal="center" vertical="center"/>
      <protection locked="0"/>
    </xf>
    <xf numFmtId="164" fontId="13" fillId="0" borderId="40" xfId="0" applyNumberFormat="1" applyFont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164" fontId="8" fillId="4" borderId="56" xfId="0" applyNumberFormat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4" fillId="2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22" fillId="2" borderId="23" xfId="0" applyFont="1" applyFill="1" applyBorder="1" applyAlignment="1">
      <alignment vertical="center"/>
    </xf>
    <xf numFmtId="0" fontId="23" fillId="2" borderId="5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2" borderId="2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2" borderId="10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0" fillId="0" borderId="10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7" fillId="2" borderId="21" xfId="0" applyFont="1" applyFill="1" applyBorder="1" applyAlignment="1">
      <alignment horizontal="right" vertical="center"/>
    </xf>
    <xf numFmtId="0" fontId="7" fillId="2" borderId="54" xfId="0" applyFont="1" applyFill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0" xfId="0" applyFont="1" applyBorder="1"/>
    <xf numFmtId="0" fontId="7" fillId="0" borderId="18" xfId="0" applyFont="1" applyBorder="1"/>
    <xf numFmtId="0" fontId="20" fillId="0" borderId="18" xfId="0" applyFont="1" applyBorder="1" applyAlignment="1">
      <alignment horizontal="left" vertical="center"/>
    </xf>
    <xf numFmtId="0" fontId="7" fillId="2" borderId="47" xfId="0" applyFont="1" applyFill="1" applyBorder="1" applyAlignment="1">
      <alignment horizontal="right" vertical="center"/>
    </xf>
    <xf numFmtId="0" fontId="7" fillId="0" borderId="50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/>
    </xf>
    <xf numFmtId="164" fontId="7" fillId="2" borderId="36" xfId="0" applyNumberFormat="1" applyFont="1" applyFill="1" applyBorder="1" applyAlignment="1">
      <alignment horizontal="center" vertical="center"/>
    </xf>
    <xf numFmtId="0" fontId="7" fillId="0" borderId="51" xfId="0" applyFont="1" applyBorder="1"/>
    <xf numFmtId="0" fontId="7" fillId="0" borderId="52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6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62" xfId="0" applyFont="1" applyBorder="1" applyAlignment="1">
      <alignment horizontal="center"/>
    </xf>
    <xf numFmtId="0" fontId="7" fillId="0" borderId="63" xfId="0" applyFont="1" applyBorder="1"/>
    <xf numFmtId="0" fontId="7" fillId="0" borderId="64" xfId="0" applyFont="1" applyBorder="1"/>
    <xf numFmtId="0" fontId="7" fillId="2" borderId="9" xfId="0" applyFont="1" applyFill="1" applyBorder="1"/>
    <xf numFmtId="0" fontId="7" fillId="2" borderId="6" xfId="0" applyFont="1" applyFill="1" applyBorder="1"/>
    <xf numFmtId="0" fontId="7" fillId="0" borderId="10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20" fillId="2" borderId="1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2" xfId="0" applyFont="1" applyBorder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left" vertical="top"/>
    </xf>
    <xf numFmtId="0" fontId="7" fillId="0" borderId="0" xfId="0" applyFont="1"/>
    <xf numFmtId="0" fontId="20" fillId="0" borderId="19" xfId="0" applyFont="1" applyBorder="1"/>
    <xf numFmtId="0" fontId="7" fillId="0" borderId="9" xfId="0" applyFont="1" applyBorder="1" applyAlignment="1">
      <alignment horizontal="right"/>
    </xf>
    <xf numFmtId="0" fontId="20" fillId="0" borderId="9" xfId="0" applyFont="1" applyBorder="1"/>
    <xf numFmtId="0" fontId="20" fillId="0" borderId="6" xfId="0" applyFont="1" applyBorder="1" applyAlignment="1">
      <alignment horizontal="center" vertical="center"/>
    </xf>
    <xf numFmtId="0" fontId="7" fillId="0" borderId="20" xfId="0" applyFont="1" applyBorder="1"/>
    <xf numFmtId="0" fontId="7" fillId="2" borderId="3" xfId="0" applyFont="1" applyFill="1" applyBorder="1"/>
    <xf numFmtId="0" fontId="7" fillId="0" borderId="5" xfId="0" applyFont="1" applyBorder="1"/>
    <xf numFmtId="0" fontId="7" fillId="0" borderId="10" xfId="0" applyFont="1" applyBorder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2" borderId="9" xfId="0" applyFont="1" applyFill="1" applyBorder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0" fillId="2" borderId="20" xfId="0" applyFont="1" applyFill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top"/>
    </xf>
    <xf numFmtId="0" fontId="20" fillId="0" borderId="10" xfId="0" applyFont="1" applyBorder="1" applyAlignment="1">
      <alignment vertical="center"/>
    </xf>
    <xf numFmtId="0" fontId="7" fillId="2" borderId="51" xfId="0" applyFont="1" applyFill="1" applyBorder="1" applyAlignment="1">
      <alignment horizontal="right" vertical="center"/>
    </xf>
    <xf numFmtId="0" fontId="21" fillId="0" borderId="52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5" fillId="2" borderId="10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164" fontId="13" fillId="4" borderId="65" xfId="0" applyNumberFormat="1" applyFont="1" applyFill="1" applyBorder="1" applyAlignment="1">
      <alignment horizontal="center" vertical="center"/>
    </xf>
    <xf numFmtId="164" fontId="13" fillId="0" borderId="66" xfId="0" applyNumberFormat="1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8" xfId="0" applyFont="1" applyBorder="1"/>
    <xf numFmtId="0" fontId="20" fillId="0" borderId="0" xfId="0" applyFont="1"/>
    <xf numFmtId="0" fontId="2" fillId="0" borderId="18" xfId="0" applyFont="1" applyBorder="1"/>
    <xf numFmtId="0" fontId="20" fillId="0" borderId="10" xfId="0" applyFont="1" applyBorder="1" applyAlignment="1">
      <alignment horizontal="right"/>
    </xf>
    <xf numFmtId="0" fontId="20" fillId="0" borderId="18" xfId="0" applyFont="1" applyBorder="1"/>
    <xf numFmtId="0" fontId="3" fillId="0" borderId="67" xfId="0" applyFont="1" applyBorder="1"/>
    <xf numFmtId="49" fontId="25" fillId="5" borderId="24" xfId="0" applyNumberFormat="1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30" xfId="0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right" vertical="center"/>
    </xf>
    <xf numFmtId="0" fontId="2" fillId="5" borderId="30" xfId="0" applyFont="1" applyFill="1" applyBorder="1"/>
    <xf numFmtId="0" fontId="7" fillId="5" borderId="22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10" xfId="0" applyFont="1" applyBorder="1" applyAlignment="1">
      <alignment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9966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6"/>
  <sheetViews>
    <sheetView tabSelected="1" zoomScale="90" zoomScaleNormal="90" workbookViewId="0">
      <pane xSplit="6" ySplit="4" topLeftCell="G81" activePane="bottomRight" state="frozen"/>
      <selection pane="topRight" activeCell="E1" sqref="E1"/>
      <selection pane="bottomLeft" activeCell="A5" sqref="A5"/>
      <selection pane="bottomRight" activeCell="M92" sqref="M92"/>
    </sheetView>
  </sheetViews>
  <sheetFormatPr defaultRowHeight="14.25" x14ac:dyDescent="0.2"/>
  <cols>
    <col min="1" max="1" width="6.42578125" style="5" customWidth="1"/>
    <col min="2" max="2" width="26.7109375" style="1" customWidth="1"/>
    <col min="3" max="3" width="6.85546875" style="1" customWidth="1"/>
    <col min="4" max="4" width="22" style="1" customWidth="1"/>
    <col min="5" max="5" width="27.5703125" style="1" customWidth="1"/>
    <col min="6" max="7" width="9.570312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24.28515625" style="1" customWidth="1"/>
    <col min="12" max="12" width="7.7109375" style="1" customWidth="1"/>
    <col min="13" max="13" width="18.7109375" style="1" customWidth="1"/>
    <col min="14" max="14" width="32.42578125" style="1" customWidth="1"/>
    <col min="15" max="15" width="17.42578125" style="1" customWidth="1"/>
    <col min="16" max="16384" width="9.140625" style="1"/>
  </cols>
  <sheetData>
    <row r="1" spans="1:16" ht="6.75" customHeight="1" thickTop="1" x14ac:dyDescent="0.2">
      <c r="A1" s="276" t="s">
        <v>252</v>
      </c>
      <c r="B1" s="277"/>
      <c r="C1" s="277"/>
      <c r="D1" s="277"/>
      <c r="E1" s="277"/>
      <c r="F1" s="277"/>
      <c r="G1" s="278"/>
    </row>
    <row r="2" spans="1:16" ht="21.75" customHeight="1" thickBot="1" x14ac:dyDescent="0.25">
      <c r="A2" s="279"/>
      <c r="B2" s="280"/>
      <c r="C2" s="280"/>
      <c r="D2" s="280"/>
      <c r="E2" s="280"/>
      <c r="F2" s="280"/>
      <c r="G2" s="281"/>
    </row>
    <row r="3" spans="1:16" s="2" customFormat="1" ht="15.75" customHeight="1" thickTop="1" x14ac:dyDescent="0.25">
      <c r="A3" s="33" t="s">
        <v>0</v>
      </c>
      <c r="B3" s="34" t="s">
        <v>1</v>
      </c>
      <c r="C3" s="34" t="s">
        <v>2</v>
      </c>
      <c r="D3" s="34" t="s">
        <v>3</v>
      </c>
      <c r="E3" s="35" t="s">
        <v>4</v>
      </c>
      <c r="F3" s="36" t="s">
        <v>26</v>
      </c>
      <c r="G3" s="37" t="s">
        <v>27</v>
      </c>
      <c r="J3" s="1"/>
      <c r="K3" s="1"/>
      <c r="L3" s="1"/>
      <c r="M3" s="1"/>
      <c r="N3" s="1"/>
      <c r="O3" s="10"/>
    </row>
    <row r="4" spans="1:16" ht="16.5" thickBot="1" x14ac:dyDescent="0.25">
      <c r="A4" s="38"/>
      <c r="B4" s="39"/>
      <c r="C4" s="39" t="s">
        <v>5</v>
      </c>
      <c r="D4" s="39"/>
      <c r="E4" s="40" t="s">
        <v>6</v>
      </c>
      <c r="F4" s="41" t="s">
        <v>25</v>
      </c>
      <c r="G4" s="42" t="s">
        <v>25</v>
      </c>
      <c r="O4" s="10"/>
    </row>
    <row r="5" spans="1:16" ht="16.5" hidden="1" thickBot="1" x14ac:dyDescent="0.25">
      <c r="A5" s="11"/>
      <c r="B5" s="9"/>
      <c r="C5" s="9"/>
      <c r="D5" s="9"/>
      <c r="E5" s="9"/>
      <c r="F5" s="12"/>
      <c r="G5" s="13"/>
    </row>
    <row r="6" spans="1:16" ht="22.5" thickTop="1" thickBot="1" x14ac:dyDescent="0.25">
      <c r="A6" s="14"/>
      <c r="B6" s="50" t="s">
        <v>74</v>
      </c>
      <c r="C6" s="23"/>
      <c r="D6" s="23"/>
      <c r="E6" s="24"/>
      <c r="F6" s="88" t="s">
        <v>195</v>
      </c>
      <c r="G6" s="158"/>
      <c r="P6" s="10"/>
    </row>
    <row r="7" spans="1:16" ht="16.5" thickTop="1" x14ac:dyDescent="0.25">
      <c r="A7" s="159">
        <v>3444</v>
      </c>
      <c r="B7" s="160" t="s">
        <v>97</v>
      </c>
      <c r="C7" s="161" t="s">
        <v>46</v>
      </c>
      <c r="D7" s="160" t="s">
        <v>96</v>
      </c>
      <c r="E7" s="162" t="s">
        <v>194</v>
      </c>
      <c r="F7" s="66">
        <f>TIME(9,30,0)</f>
        <v>0.39583333333333331</v>
      </c>
      <c r="G7" s="67">
        <f>F14+TIME(0,4,0)</f>
        <v>0.41527777777777769</v>
      </c>
      <c r="H7" s="1">
        <v>1</v>
      </c>
      <c r="O7" s="9"/>
      <c r="P7" s="9"/>
    </row>
    <row r="8" spans="1:16" ht="15.75" x14ac:dyDescent="0.2">
      <c r="A8" s="123">
        <v>3626</v>
      </c>
      <c r="B8" s="124" t="s">
        <v>173</v>
      </c>
      <c r="C8" s="105" t="s">
        <v>43</v>
      </c>
      <c r="D8" s="104" t="s">
        <v>172</v>
      </c>
      <c r="E8" s="125" t="s">
        <v>174</v>
      </c>
      <c r="F8" s="44">
        <f>F7+TIME(0,4,0)</f>
        <v>0.39861111111111108</v>
      </c>
      <c r="G8" s="45">
        <f>G7+TIME(0,3,0)</f>
        <v>0.41736111111111102</v>
      </c>
      <c r="H8" s="1">
        <v>1</v>
      </c>
      <c r="P8" s="9"/>
    </row>
    <row r="9" spans="1:16" ht="15.75" x14ac:dyDescent="0.2">
      <c r="A9" s="94">
        <v>3447</v>
      </c>
      <c r="B9" s="100" t="s">
        <v>150</v>
      </c>
      <c r="C9" s="101" t="s">
        <v>43</v>
      </c>
      <c r="D9" s="100" t="s">
        <v>145</v>
      </c>
      <c r="E9" s="187" t="s">
        <v>151</v>
      </c>
      <c r="F9" s="44">
        <f>F8+TIME(0,4,0)</f>
        <v>0.40138888888888885</v>
      </c>
      <c r="G9" s="45">
        <f>G8+TIME(0,3,0)</f>
        <v>0.41944444444444434</v>
      </c>
      <c r="H9" s="1">
        <v>1</v>
      </c>
      <c r="J9" s="5"/>
      <c r="P9" s="10"/>
    </row>
    <row r="10" spans="1:16" ht="15.75" x14ac:dyDescent="0.2">
      <c r="A10" s="123">
        <v>1616</v>
      </c>
      <c r="B10" s="185" t="s">
        <v>144</v>
      </c>
      <c r="C10" s="105" t="s">
        <v>43</v>
      </c>
      <c r="D10" s="186" t="s">
        <v>145</v>
      </c>
      <c r="E10" s="187" t="s">
        <v>146</v>
      </c>
      <c r="F10" s="44">
        <f t="shared" ref="F10:F11" si="0">F9+TIME(0,4,0)</f>
        <v>0.40416666666666662</v>
      </c>
      <c r="G10" s="45">
        <f t="shared" ref="G10:G11" si="1">G9+TIME(0,3,0)</f>
        <v>0.42152777777777767</v>
      </c>
      <c r="H10" s="1">
        <v>1</v>
      </c>
      <c r="J10" s="5"/>
      <c r="P10" s="10"/>
    </row>
    <row r="11" spans="1:16" ht="15.75" x14ac:dyDescent="0.2">
      <c r="A11" s="99">
        <v>859</v>
      </c>
      <c r="B11" s="95" t="s">
        <v>180</v>
      </c>
      <c r="C11" s="101" t="s">
        <v>44</v>
      </c>
      <c r="D11" s="97" t="s">
        <v>182</v>
      </c>
      <c r="E11" s="97" t="s">
        <v>181</v>
      </c>
      <c r="F11" s="47">
        <f t="shared" si="0"/>
        <v>0.40694444444444439</v>
      </c>
      <c r="G11" s="49">
        <f t="shared" si="1"/>
        <v>0.42361111111111099</v>
      </c>
      <c r="H11" s="1">
        <v>1</v>
      </c>
      <c r="P11" s="10"/>
    </row>
    <row r="12" spans="1:16" ht="15.75" x14ac:dyDescent="0.25">
      <c r="A12" s="111" t="s">
        <v>202</v>
      </c>
      <c r="B12" s="170" t="s">
        <v>203</v>
      </c>
      <c r="C12" s="113" t="s">
        <v>46</v>
      </c>
      <c r="D12" s="163" t="s">
        <v>256</v>
      </c>
      <c r="E12" s="206" t="s">
        <v>204</v>
      </c>
      <c r="F12" s="57">
        <f>F11+TIME(0,4,0)</f>
        <v>0.40972222222222215</v>
      </c>
      <c r="G12" s="43">
        <f>G11+TIME(0,3,0)</f>
        <v>0.42569444444444432</v>
      </c>
      <c r="H12" s="1">
        <v>1</v>
      </c>
      <c r="P12" s="10"/>
    </row>
    <row r="13" spans="1:16" ht="15.75" x14ac:dyDescent="0.25">
      <c r="A13" s="111"/>
      <c r="B13" s="212"/>
      <c r="C13" s="176"/>
      <c r="D13" s="213"/>
      <c r="E13" s="206" t="s">
        <v>205</v>
      </c>
      <c r="F13" s="44"/>
      <c r="G13" s="45"/>
      <c r="P13" s="10"/>
    </row>
    <row r="14" spans="1:16" ht="15.75" x14ac:dyDescent="0.25">
      <c r="A14" s="208" t="s">
        <v>41</v>
      </c>
      <c r="B14" s="102" t="s">
        <v>183</v>
      </c>
      <c r="C14" s="103" t="s">
        <v>52</v>
      </c>
      <c r="D14" s="102" t="s">
        <v>39</v>
      </c>
      <c r="E14" s="131" t="s">
        <v>196</v>
      </c>
      <c r="F14" s="57">
        <f>F12+TIME(0,4,0)</f>
        <v>0.41249999999999992</v>
      </c>
      <c r="G14" s="43">
        <f>G12+TIME(0,3,0)</f>
        <v>0.42777777777777765</v>
      </c>
      <c r="H14" s="1">
        <v>1</v>
      </c>
      <c r="O14"/>
      <c r="P14" s="10"/>
    </row>
    <row r="15" spans="1:16" ht="16.5" thickBot="1" x14ac:dyDescent="0.3">
      <c r="A15" s="164"/>
      <c r="B15" s="165"/>
      <c r="C15" s="166"/>
      <c r="D15" s="167"/>
      <c r="E15" s="168" t="s">
        <v>197</v>
      </c>
      <c r="F15" s="73"/>
      <c r="G15" s="74"/>
      <c r="P15" s="10"/>
    </row>
    <row r="16" spans="1:16" ht="17.25" thickTop="1" thickBot="1" x14ac:dyDescent="0.25">
      <c r="A16" s="15"/>
      <c r="B16" s="16"/>
      <c r="C16" s="31"/>
      <c r="D16" s="17"/>
      <c r="E16" s="17"/>
      <c r="F16" s="65">
        <f>G14+TIME(0,4,0)</f>
        <v>0.43055555555555541</v>
      </c>
      <c r="G16" s="59"/>
      <c r="P16" s="10"/>
    </row>
    <row r="17" spans="1:16" ht="16.5" thickTop="1" x14ac:dyDescent="0.2">
      <c r="A17" s="99">
        <v>3633</v>
      </c>
      <c r="B17" s="104" t="s">
        <v>152</v>
      </c>
      <c r="C17" s="101" t="s">
        <v>44</v>
      </c>
      <c r="D17" s="104" t="s">
        <v>135</v>
      </c>
      <c r="E17" s="98" t="s">
        <v>153</v>
      </c>
      <c r="F17" s="66">
        <f>G14+TIME(0,4,0)</f>
        <v>0.43055555555555541</v>
      </c>
      <c r="G17" s="67">
        <f>F23+TIME(0,4,0)</f>
        <v>0.44999999999999979</v>
      </c>
      <c r="H17" s="1">
        <v>1</v>
      </c>
      <c r="P17" s="10"/>
    </row>
    <row r="18" spans="1:16" ht="15.75" x14ac:dyDescent="0.25">
      <c r="A18" s="169">
        <v>5275</v>
      </c>
      <c r="B18" s="170" t="s">
        <v>93</v>
      </c>
      <c r="C18" s="113" t="s">
        <v>44</v>
      </c>
      <c r="D18" s="163" t="s">
        <v>75</v>
      </c>
      <c r="E18" s="136" t="s">
        <v>94</v>
      </c>
      <c r="F18" s="44">
        <f>F16+TIME(0,4,0)</f>
        <v>0.43333333333333318</v>
      </c>
      <c r="G18" s="45">
        <f>G17+TIME(0,3,0)</f>
        <v>0.45208333333333311</v>
      </c>
      <c r="H18" s="1">
        <v>1</v>
      </c>
      <c r="P18" s="10"/>
    </row>
    <row r="19" spans="1:16" ht="15.75" x14ac:dyDescent="0.25">
      <c r="A19" s="141">
        <v>4395</v>
      </c>
      <c r="B19" s="142" t="s">
        <v>102</v>
      </c>
      <c r="C19" s="143" t="s">
        <v>44</v>
      </c>
      <c r="D19" s="142" t="s">
        <v>103</v>
      </c>
      <c r="E19" s="154" t="s">
        <v>117</v>
      </c>
      <c r="F19" s="44">
        <f>F18+TIME(0,4,0)</f>
        <v>0.43611111111111095</v>
      </c>
      <c r="G19" s="45">
        <f>G18+TIME(0,3,0)</f>
        <v>0.45416666666666644</v>
      </c>
      <c r="H19" s="1">
        <v>1</v>
      </c>
      <c r="P19" s="10"/>
    </row>
    <row r="20" spans="1:16" ht="15.75" x14ac:dyDescent="0.2">
      <c r="A20" s="132">
        <v>4267</v>
      </c>
      <c r="B20" s="116" t="s">
        <v>224</v>
      </c>
      <c r="C20" s="114" t="s">
        <v>46</v>
      </c>
      <c r="D20" s="116" t="s">
        <v>225</v>
      </c>
      <c r="E20" s="242" t="s">
        <v>226</v>
      </c>
      <c r="F20" s="44">
        <f t="shared" ref="F20:F21" si="2">F19+TIME(0,4,0)</f>
        <v>0.43888888888888872</v>
      </c>
      <c r="G20" s="45">
        <f t="shared" ref="G20:G21" si="3">G19+TIME(0,3,0)</f>
        <v>0.45624999999999977</v>
      </c>
      <c r="H20" s="1">
        <v>1</v>
      </c>
      <c r="P20" s="10"/>
    </row>
    <row r="21" spans="1:16" ht="15.75" x14ac:dyDescent="0.25">
      <c r="A21" s="209">
        <v>74</v>
      </c>
      <c r="B21" s="102" t="s">
        <v>114</v>
      </c>
      <c r="C21" s="210" t="s">
        <v>43</v>
      </c>
      <c r="D21" s="102" t="s">
        <v>45</v>
      </c>
      <c r="E21" s="207" t="s">
        <v>115</v>
      </c>
      <c r="F21" s="44">
        <f t="shared" si="2"/>
        <v>0.44166666666666649</v>
      </c>
      <c r="G21" s="45">
        <f t="shared" si="3"/>
        <v>0.45833333333333309</v>
      </c>
      <c r="H21" s="1">
        <v>1</v>
      </c>
      <c r="P21" s="10"/>
    </row>
    <row r="22" spans="1:16" ht="15.75" x14ac:dyDescent="0.2">
      <c r="A22" s="132">
        <v>1688</v>
      </c>
      <c r="B22" s="133" t="s">
        <v>186</v>
      </c>
      <c r="C22" s="114" t="s">
        <v>43</v>
      </c>
      <c r="D22" s="133" t="s">
        <v>11</v>
      </c>
      <c r="E22" s="134" t="s">
        <v>187</v>
      </c>
      <c r="F22" s="44">
        <f>F21+TIME(0,4,0)</f>
        <v>0.44444444444444425</v>
      </c>
      <c r="G22" s="45">
        <f>G21+TIME(0,3,0)</f>
        <v>0.46041666666666642</v>
      </c>
      <c r="H22" s="1">
        <v>1</v>
      </c>
      <c r="P22" s="10"/>
    </row>
    <row r="23" spans="1:16" ht="16.5" thickBot="1" x14ac:dyDescent="0.25">
      <c r="A23" s="174">
        <v>1811</v>
      </c>
      <c r="B23" s="150" t="s">
        <v>33</v>
      </c>
      <c r="C23" s="113" t="s">
        <v>43</v>
      </c>
      <c r="D23" s="150" t="s">
        <v>9</v>
      </c>
      <c r="E23" s="191" t="s">
        <v>100</v>
      </c>
      <c r="F23" s="44">
        <f>F22+TIME(0,4,0)</f>
        <v>0.44722222222222202</v>
      </c>
      <c r="G23" s="45">
        <f>G22+TIME(0,3,0)</f>
        <v>0.46249999999999974</v>
      </c>
      <c r="H23" s="1">
        <v>1</v>
      </c>
      <c r="P23" s="10"/>
    </row>
    <row r="24" spans="1:16" ht="17.25" thickTop="1" thickBot="1" x14ac:dyDescent="0.25">
      <c r="A24" s="272"/>
      <c r="B24" s="80" t="s">
        <v>118</v>
      </c>
      <c r="C24" s="81"/>
      <c r="D24" s="82"/>
      <c r="E24" s="82"/>
      <c r="F24" s="75">
        <f>G23+TIME(0,4,0)</f>
        <v>0.46527777777777751</v>
      </c>
      <c r="G24" s="18"/>
      <c r="P24" s="10"/>
    </row>
    <row r="25" spans="1:16" ht="16.5" thickTop="1" x14ac:dyDescent="0.2">
      <c r="A25" s="99">
        <v>5063</v>
      </c>
      <c r="B25" s="97" t="s">
        <v>47</v>
      </c>
      <c r="C25" s="101" t="s">
        <v>43</v>
      </c>
      <c r="D25" s="97" t="s">
        <v>48</v>
      </c>
      <c r="E25" s="98" t="s">
        <v>49</v>
      </c>
      <c r="F25" s="66">
        <f>G23+TIME(0,24,0)</f>
        <v>0.47916666666666641</v>
      </c>
      <c r="G25" s="67">
        <f>F31+TIME(0,4,0)</f>
        <v>0.49861111111111078</v>
      </c>
      <c r="H25" s="1">
        <v>1</v>
      </c>
      <c r="P25" s="87"/>
    </row>
    <row r="26" spans="1:16" ht="15.75" x14ac:dyDescent="0.2">
      <c r="A26" s="99">
        <v>5187</v>
      </c>
      <c r="B26" s="97" t="s">
        <v>119</v>
      </c>
      <c r="C26" s="101" t="s">
        <v>43</v>
      </c>
      <c r="D26" s="97" t="s">
        <v>120</v>
      </c>
      <c r="E26" s="98" t="s">
        <v>121</v>
      </c>
      <c r="F26" s="44">
        <f>F25+TIME(0,4,0)</f>
        <v>0.48194444444444418</v>
      </c>
      <c r="G26" s="46">
        <f>G25+TIME(0,3,0)</f>
        <v>0.50069444444444411</v>
      </c>
      <c r="H26" s="1">
        <v>1</v>
      </c>
      <c r="P26" s="87"/>
    </row>
    <row r="27" spans="1:16" ht="15.75" x14ac:dyDescent="0.25">
      <c r="A27" s="152">
        <v>4462</v>
      </c>
      <c r="B27" s="108" t="s">
        <v>112</v>
      </c>
      <c r="C27" s="121" t="s">
        <v>44</v>
      </c>
      <c r="D27" s="108" t="s">
        <v>136</v>
      </c>
      <c r="E27" s="153" t="s">
        <v>113</v>
      </c>
      <c r="F27" s="44">
        <f>F26+TIME(0,4,0)</f>
        <v>0.48472222222222194</v>
      </c>
      <c r="G27" s="46">
        <f>G26+TIME(0,3,0)</f>
        <v>0.50277777777777743</v>
      </c>
      <c r="H27" s="1">
        <v>1</v>
      </c>
      <c r="P27" s="87"/>
    </row>
    <row r="28" spans="1:16" ht="15.75" x14ac:dyDescent="0.2">
      <c r="A28" s="99" t="s">
        <v>126</v>
      </c>
      <c r="B28" s="95" t="s">
        <v>127</v>
      </c>
      <c r="C28" s="101" t="s">
        <v>44</v>
      </c>
      <c r="D28" s="97" t="s">
        <v>45</v>
      </c>
      <c r="E28" s="205" t="s">
        <v>128</v>
      </c>
      <c r="F28" s="44">
        <f t="shared" ref="F28:F29" si="4">F27+TIME(0,4,0)</f>
        <v>0.48749999999999971</v>
      </c>
      <c r="G28" s="46">
        <f t="shared" ref="G28:G29" si="5">G27+TIME(0,3,0)</f>
        <v>0.50486111111111076</v>
      </c>
      <c r="H28" s="1">
        <v>1</v>
      </c>
      <c r="P28" s="87"/>
    </row>
    <row r="29" spans="1:16" ht="15.75" x14ac:dyDescent="0.25">
      <c r="A29" s="211">
        <v>4536</v>
      </c>
      <c r="B29" s="106" t="s">
        <v>137</v>
      </c>
      <c r="C29" s="107" t="s">
        <v>44</v>
      </c>
      <c r="D29" s="106" t="s">
        <v>138</v>
      </c>
      <c r="E29" s="106" t="s">
        <v>89</v>
      </c>
      <c r="F29" s="44">
        <f t="shared" si="4"/>
        <v>0.49027777777777748</v>
      </c>
      <c r="G29" s="46">
        <f t="shared" si="5"/>
        <v>0.50694444444444409</v>
      </c>
      <c r="H29" s="1">
        <v>1</v>
      </c>
      <c r="P29" s="87"/>
    </row>
    <row r="30" spans="1:16" ht="15.75" x14ac:dyDescent="0.25">
      <c r="A30" s="119">
        <v>944</v>
      </c>
      <c r="B30" s="120" t="s">
        <v>169</v>
      </c>
      <c r="C30" s="121" t="s">
        <v>46</v>
      </c>
      <c r="D30" s="120" t="s">
        <v>170</v>
      </c>
      <c r="E30" s="122" t="s">
        <v>171</v>
      </c>
      <c r="F30" s="44">
        <f>F29+TIME(0,4,0)</f>
        <v>0.49305555555555525</v>
      </c>
      <c r="G30" s="46">
        <f>G29+TIME(0,3,0)</f>
        <v>0.50902777777777741</v>
      </c>
      <c r="H30" s="1">
        <v>1</v>
      </c>
      <c r="P30" s="87"/>
    </row>
    <row r="31" spans="1:16" ht="16.5" thickBot="1" x14ac:dyDescent="0.25">
      <c r="A31" s="99">
        <v>3765</v>
      </c>
      <c r="B31" s="97" t="s">
        <v>31</v>
      </c>
      <c r="C31" s="101" t="s">
        <v>52</v>
      </c>
      <c r="D31" s="97" t="s">
        <v>32</v>
      </c>
      <c r="E31" s="98" t="s">
        <v>40</v>
      </c>
      <c r="F31" s="44">
        <f>F30+TIME(0,4,0)</f>
        <v>0.49583333333333302</v>
      </c>
      <c r="G31" s="46">
        <f>G30+TIME(0,3,0)</f>
        <v>0.51111111111111074</v>
      </c>
      <c r="H31" s="1">
        <v>1</v>
      </c>
      <c r="P31" s="10"/>
    </row>
    <row r="32" spans="1:16" ht="18" customHeight="1" thickTop="1" thickBot="1" x14ac:dyDescent="0.25">
      <c r="A32" s="271"/>
      <c r="B32" s="268" t="s">
        <v>207</v>
      </c>
      <c r="C32" s="269"/>
      <c r="D32" s="270"/>
      <c r="E32" s="270"/>
      <c r="F32" s="75">
        <f>G31+TIME(0,4,0)</f>
        <v>0.51388888888888851</v>
      </c>
      <c r="G32" s="19"/>
      <c r="P32" s="10"/>
    </row>
    <row r="33" spans="1:16" ht="18" customHeight="1" thickTop="1" x14ac:dyDescent="0.2">
      <c r="A33" s="250" t="s">
        <v>142</v>
      </c>
      <c r="B33" s="217" t="s">
        <v>237</v>
      </c>
      <c r="C33" s="218" t="s">
        <v>44</v>
      </c>
      <c r="D33" s="219" t="s">
        <v>240</v>
      </c>
      <c r="E33" s="220" t="s">
        <v>239</v>
      </c>
      <c r="F33" s="66">
        <f>G31+TIME(0,4,0)</f>
        <v>0.51388888888888851</v>
      </c>
      <c r="G33" s="67">
        <f>F38+TIME(0,4,0)</f>
        <v>0.53055555555555511</v>
      </c>
      <c r="H33" s="1">
        <v>1</v>
      </c>
      <c r="P33" s="10"/>
    </row>
    <row r="34" spans="1:16" ht="18" customHeight="1" x14ac:dyDescent="0.2">
      <c r="A34" s="223" t="s">
        <v>156</v>
      </c>
      <c r="B34" s="217" t="s">
        <v>208</v>
      </c>
      <c r="C34" s="218" t="s">
        <v>44</v>
      </c>
      <c r="D34" s="219" t="s">
        <v>68</v>
      </c>
      <c r="E34" s="220" t="s">
        <v>143</v>
      </c>
      <c r="F34" s="44">
        <f>F33+TIME(0,4,0)</f>
        <v>0.51666666666666627</v>
      </c>
      <c r="G34" s="46">
        <f>G33+TIME(0,4,0)</f>
        <v>0.53333333333333288</v>
      </c>
      <c r="H34" s="1">
        <v>1</v>
      </c>
      <c r="P34" s="10"/>
    </row>
    <row r="35" spans="1:16" ht="18" customHeight="1" x14ac:dyDescent="0.2">
      <c r="A35" s="221" t="s">
        <v>157</v>
      </c>
      <c r="B35" s="251" t="s">
        <v>209</v>
      </c>
      <c r="C35" s="218" t="s">
        <v>44</v>
      </c>
      <c r="D35" s="252" t="s">
        <v>200</v>
      </c>
      <c r="E35" s="222" t="s">
        <v>201</v>
      </c>
      <c r="F35" s="44">
        <f>F34+TIME(0,4,0)</f>
        <v>0.51944444444444404</v>
      </c>
      <c r="G35" s="46">
        <f t="shared" ref="G35:G38" si="6">G34+TIME(0,4,0)</f>
        <v>0.53611111111111065</v>
      </c>
      <c r="H35" s="1">
        <v>1</v>
      </c>
      <c r="P35" s="10"/>
    </row>
    <row r="36" spans="1:16" ht="18" customHeight="1" x14ac:dyDescent="0.2">
      <c r="A36" s="253" t="s">
        <v>158</v>
      </c>
      <c r="B36" s="254" t="s">
        <v>238</v>
      </c>
      <c r="C36" s="255" t="s">
        <v>43</v>
      </c>
      <c r="D36" s="254" t="s">
        <v>240</v>
      </c>
      <c r="E36" s="226" t="s">
        <v>241</v>
      </c>
      <c r="F36" s="44">
        <f>F35+TIME(0,4,0)</f>
        <v>0.52222222222222181</v>
      </c>
      <c r="G36" s="46">
        <f>G35+TIME(0,4,0)</f>
        <v>0.53888888888888842</v>
      </c>
      <c r="H36" s="1">
        <v>1</v>
      </c>
      <c r="P36" s="10"/>
    </row>
    <row r="37" spans="1:16" ht="18" customHeight="1" x14ac:dyDescent="0.25">
      <c r="A37" s="221" t="s">
        <v>220</v>
      </c>
      <c r="B37" s="260" t="s">
        <v>231</v>
      </c>
      <c r="C37" s="261" t="s">
        <v>44</v>
      </c>
      <c r="D37" s="260" t="s">
        <v>68</v>
      </c>
      <c r="E37" s="262" t="s">
        <v>232</v>
      </c>
      <c r="F37" s="44">
        <f t="shared" ref="F37" si="7">F36+TIME(0,4,0)</f>
        <v>0.52499999999999958</v>
      </c>
      <c r="G37" s="46">
        <f t="shared" si="6"/>
        <v>0.54166666666666619</v>
      </c>
      <c r="H37" s="1">
        <v>1</v>
      </c>
      <c r="J37" s="246"/>
      <c r="K37" s="247"/>
      <c r="L37" s="248"/>
      <c r="M37" s="249"/>
      <c r="N37" s="245"/>
      <c r="P37" s="10"/>
    </row>
    <row r="38" spans="1:16" ht="18" customHeight="1" thickBot="1" x14ac:dyDescent="0.25">
      <c r="A38" s="223">
        <v>5150</v>
      </c>
      <c r="B38" s="224" t="s">
        <v>210</v>
      </c>
      <c r="C38" s="225" t="s">
        <v>44</v>
      </c>
      <c r="D38" s="224" t="s">
        <v>123</v>
      </c>
      <c r="E38" s="226" t="s">
        <v>125</v>
      </c>
      <c r="F38" s="44">
        <f>F37+TIME(0,4,0)</f>
        <v>0.52777777777777735</v>
      </c>
      <c r="G38" s="46">
        <f t="shared" si="6"/>
        <v>0.54444444444444395</v>
      </c>
      <c r="H38" s="1">
        <v>1</v>
      </c>
      <c r="P38" s="10"/>
    </row>
    <row r="39" spans="1:16" ht="18" customHeight="1" thickTop="1" thickBot="1" x14ac:dyDescent="0.25">
      <c r="A39" s="15"/>
      <c r="B39" s="52"/>
      <c r="C39" s="78"/>
      <c r="D39" s="79"/>
      <c r="E39" s="79"/>
      <c r="F39" s="75">
        <f>G38+TIME(0,4,0)</f>
        <v>0.54722222222222172</v>
      </c>
      <c r="G39" s="19"/>
      <c r="P39" s="10"/>
    </row>
    <row r="40" spans="1:16" ht="16.5" thickTop="1" x14ac:dyDescent="0.2">
      <c r="A40" s="236" t="s">
        <v>219</v>
      </c>
      <c r="B40" s="181" t="s">
        <v>216</v>
      </c>
      <c r="C40" s="149" t="s">
        <v>44</v>
      </c>
      <c r="D40" s="237" t="s">
        <v>217</v>
      </c>
      <c r="E40" s="238" t="s">
        <v>218</v>
      </c>
      <c r="F40" s="89">
        <f>G38+TIME(0,4,0)</f>
        <v>0.54722222222222172</v>
      </c>
      <c r="G40" s="67">
        <f>F47+TIME(0,4,0)</f>
        <v>0.56944444444444386</v>
      </c>
      <c r="H40" s="1">
        <v>1</v>
      </c>
      <c r="J40" s="5"/>
    </row>
    <row r="41" spans="1:16" ht="15.75" x14ac:dyDescent="0.2">
      <c r="A41" s="99">
        <v>154</v>
      </c>
      <c r="B41" s="95" t="s">
        <v>160</v>
      </c>
      <c r="C41" s="101" t="s">
        <v>52</v>
      </c>
      <c r="D41" s="97" t="s">
        <v>39</v>
      </c>
      <c r="E41" s="239" t="s">
        <v>206</v>
      </c>
      <c r="F41" s="48">
        <f t="shared" ref="F41:F46" si="8">F40+TIME(0,4,0)</f>
        <v>0.54999999999999949</v>
      </c>
      <c r="G41" s="45">
        <f>G40+TIME(0,3,0)</f>
        <v>0.57152777777777719</v>
      </c>
      <c r="H41" s="1">
        <v>1</v>
      </c>
      <c r="J41" s="5"/>
    </row>
    <row r="42" spans="1:16" ht="15.75" x14ac:dyDescent="0.25">
      <c r="A42" s="141">
        <v>28</v>
      </c>
      <c r="B42" s="142" t="s">
        <v>254</v>
      </c>
      <c r="C42" s="143" t="s">
        <v>52</v>
      </c>
      <c r="D42" s="142" t="s">
        <v>148</v>
      </c>
      <c r="E42" s="266" t="s">
        <v>255</v>
      </c>
      <c r="F42" s="44">
        <f>F41+TIME(0,4,0)</f>
        <v>0.55277777777777726</v>
      </c>
      <c r="G42" s="45">
        <f>G41+TIME(0,3,0)</f>
        <v>0.57361111111111052</v>
      </c>
      <c r="H42" s="1">
        <v>1</v>
      </c>
      <c r="J42" s="5"/>
    </row>
    <row r="43" spans="1:16" ht="15.75" customHeight="1" x14ac:dyDescent="0.2">
      <c r="A43" s="240">
        <v>4462</v>
      </c>
      <c r="B43" s="241" t="s">
        <v>112</v>
      </c>
      <c r="C43" s="146" t="s">
        <v>44</v>
      </c>
      <c r="D43" s="241" t="s">
        <v>136</v>
      </c>
      <c r="E43" s="182" t="s">
        <v>139</v>
      </c>
      <c r="F43" s="44">
        <f>F42+TIME(0,4,0)</f>
        <v>0.55555555555555503</v>
      </c>
      <c r="G43" s="45">
        <f>G42+TIME(0,3,0)</f>
        <v>0.57569444444444384</v>
      </c>
      <c r="H43" s="1">
        <v>1</v>
      </c>
    </row>
    <row r="44" spans="1:16" ht="15.75" customHeight="1" x14ac:dyDescent="0.2">
      <c r="A44" s="99">
        <v>3185</v>
      </c>
      <c r="B44" s="100" t="s">
        <v>161</v>
      </c>
      <c r="C44" s="101" t="s">
        <v>44</v>
      </c>
      <c r="D44" s="100" t="s">
        <v>162</v>
      </c>
      <c r="E44" s="187" t="s">
        <v>163</v>
      </c>
      <c r="F44" s="44">
        <f t="shared" si="8"/>
        <v>0.55833333333333279</v>
      </c>
      <c r="G44" s="45">
        <f t="shared" ref="G44:G46" si="9">G43+TIME(0,3,0)</f>
        <v>0.57777777777777717</v>
      </c>
      <c r="H44" s="1">
        <v>1</v>
      </c>
      <c r="O44" s="10"/>
    </row>
    <row r="45" spans="1:16" ht="15" customHeight="1" x14ac:dyDescent="0.2">
      <c r="A45" s="235">
        <v>4166</v>
      </c>
      <c r="B45" s="116" t="s">
        <v>98</v>
      </c>
      <c r="C45" s="114" t="s">
        <v>44</v>
      </c>
      <c r="D45" s="116" t="s">
        <v>95</v>
      </c>
      <c r="E45" s="242" t="s">
        <v>99</v>
      </c>
      <c r="F45" s="44">
        <f t="shared" si="8"/>
        <v>0.56111111111111056</v>
      </c>
      <c r="G45" s="45">
        <f t="shared" si="9"/>
        <v>0.57986111111111049</v>
      </c>
      <c r="H45" s="1">
        <v>1</v>
      </c>
      <c r="O45" s="10"/>
    </row>
    <row r="46" spans="1:16" ht="15" customHeight="1" x14ac:dyDescent="0.2">
      <c r="A46" s="99" t="s">
        <v>64</v>
      </c>
      <c r="B46" s="95" t="s">
        <v>56</v>
      </c>
      <c r="C46" s="101" t="s">
        <v>46</v>
      </c>
      <c r="D46" s="97" t="s">
        <v>57</v>
      </c>
      <c r="E46" s="126" t="s">
        <v>58</v>
      </c>
      <c r="F46" s="44">
        <f t="shared" si="8"/>
        <v>0.56388888888888833</v>
      </c>
      <c r="G46" s="45">
        <f t="shared" si="9"/>
        <v>0.58194444444444382</v>
      </c>
      <c r="H46" s="1">
        <v>1</v>
      </c>
    </row>
    <row r="47" spans="1:16" ht="15" customHeight="1" x14ac:dyDescent="0.2">
      <c r="A47" s="94">
        <v>4169</v>
      </c>
      <c r="B47" s="127" t="s">
        <v>147</v>
      </c>
      <c r="C47" s="96" t="s">
        <v>46</v>
      </c>
      <c r="D47" s="97" t="s">
        <v>148</v>
      </c>
      <c r="E47" s="136" t="s">
        <v>149</v>
      </c>
      <c r="F47" s="47">
        <f>F46+TIME(0,4,0)</f>
        <v>0.5666666666666661</v>
      </c>
      <c r="G47" s="49">
        <f>G46+TIME(0,3,0)</f>
        <v>0.58402777777777715</v>
      </c>
      <c r="H47" s="1">
        <v>1</v>
      </c>
    </row>
    <row r="48" spans="1:16" ht="15" customHeight="1" thickBot="1" x14ac:dyDescent="0.25">
      <c r="A48" s="94"/>
      <c r="B48" s="128"/>
      <c r="C48" s="129"/>
      <c r="D48" s="130"/>
      <c r="E48" s="135" t="s">
        <v>179</v>
      </c>
      <c r="F48" s="73"/>
      <c r="G48" s="74"/>
      <c r="O48" s="9"/>
    </row>
    <row r="49" spans="1:15" ht="18.75" customHeight="1" thickTop="1" thickBot="1" x14ac:dyDescent="0.25">
      <c r="A49" s="273"/>
      <c r="B49" s="80" t="s">
        <v>211</v>
      </c>
      <c r="C49" s="83"/>
      <c r="D49" s="82"/>
      <c r="E49" s="82"/>
      <c r="F49" s="75">
        <f>G47+TIME(0,4,0)</f>
        <v>0.58680555555555491</v>
      </c>
      <c r="G49" s="18"/>
    </row>
    <row r="50" spans="1:15" ht="15" customHeight="1" thickTop="1" x14ac:dyDescent="0.2">
      <c r="A50" s="229">
        <v>2173</v>
      </c>
      <c r="B50" s="230" t="s">
        <v>154</v>
      </c>
      <c r="C50" s="231" t="s">
        <v>44</v>
      </c>
      <c r="D50" s="232" t="s">
        <v>68</v>
      </c>
      <c r="E50" s="233" t="s">
        <v>155</v>
      </c>
      <c r="F50" s="70">
        <f>G47+TIME(0,33,0)</f>
        <v>0.60694444444444384</v>
      </c>
      <c r="G50" s="67">
        <f>F57+TIME(0,4,0)</f>
        <v>0.62916666666666599</v>
      </c>
      <c r="H50" s="1">
        <v>1</v>
      </c>
      <c r="J50" s="5"/>
    </row>
    <row r="51" spans="1:15" ht="15" customHeight="1" x14ac:dyDescent="0.25">
      <c r="A51" s="119">
        <v>4619</v>
      </c>
      <c r="B51" s="108" t="s">
        <v>122</v>
      </c>
      <c r="C51" s="114" t="s">
        <v>44</v>
      </c>
      <c r="D51" s="133" t="s">
        <v>123</v>
      </c>
      <c r="E51" s="154" t="s">
        <v>124</v>
      </c>
      <c r="F51" s="48">
        <f>F50+TIME(0,4,0)</f>
        <v>0.60972222222222161</v>
      </c>
      <c r="G51" s="45">
        <f>G50+TIME(0,3,0)</f>
        <v>0.63124999999999931</v>
      </c>
      <c r="H51" s="1">
        <v>1</v>
      </c>
      <c r="J51" s="5"/>
    </row>
    <row r="52" spans="1:15" ht="15" customHeight="1" x14ac:dyDescent="0.2">
      <c r="A52" s="227">
        <v>5158</v>
      </c>
      <c r="B52" s="118" t="s">
        <v>51</v>
      </c>
      <c r="C52" s="228" t="s">
        <v>43</v>
      </c>
      <c r="D52" s="118" t="s">
        <v>48</v>
      </c>
      <c r="E52" s="157" t="s">
        <v>55</v>
      </c>
      <c r="F52" s="48">
        <f>F51+TIME(0,4,0)</f>
        <v>0.61249999999999938</v>
      </c>
      <c r="G52" s="45">
        <f>G51+TIME(0,3,0)</f>
        <v>0.63333333333333264</v>
      </c>
      <c r="H52" s="1">
        <v>1</v>
      </c>
    </row>
    <row r="53" spans="1:15" ht="15" customHeight="1" x14ac:dyDescent="0.25">
      <c r="A53" s="275" t="s">
        <v>259</v>
      </c>
      <c r="B53" s="116" t="s">
        <v>257</v>
      </c>
      <c r="C53" s="114" t="s">
        <v>66</v>
      </c>
      <c r="D53" s="116" t="s">
        <v>258</v>
      </c>
      <c r="E53" s="206" t="s">
        <v>260</v>
      </c>
      <c r="F53" s="44">
        <f>F52+TIME(0,4,0)</f>
        <v>0.61527777777777715</v>
      </c>
      <c r="G53" s="45">
        <f>G52+TIME(0,3,0)</f>
        <v>0.63541666666666596</v>
      </c>
      <c r="H53" s="1">
        <v>1</v>
      </c>
    </row>
    <row r="54" spans="1:15" ht="15" customHeight="1" x14ac:dyDescent="0.2">
      <c r="A54" s="111">
        <v>310</v>
      </c>
      <c r="B54" s="112" t="s">
        <v>37</v>
      </c>
      <c r="C54" s="146" t="s">
        <v>43</v>
      </c>
      <c r="D54" s="191" t="s">
        <v>38</v>
      </c>
      <c r="E54" s="136" t="s">
        <v>198</v>
      </c>
      <c r="F54" s="44">
        <f>F53+TIME(0,4,0)</f>
        <v>0.61805555555555491</v>
      </c>
      <c r="G54" s="45">
        <f>G53+TIME(0,3,0)</f>
        <v>0.63749999999999929</v>
      </c>
      <c r="H54" s="1">
        <v>1</v>
      </c>
    </row>
    <row r="55" spans="1:15" ht="15" customHeight="1" x14ac:dyDescent="0.25">
      <c r="A55" s="141">
        <v>1826</v>
      </c>
      <c r="B55" s="142" t="s">
        <v>242</v>
      </c>
      <c r="C55" s="114" t="s">
        <v>52</v>
      </c>
      <c r="D55" s="142" t="s">
        <v>45</v>
      </c>
      <c r="E55" s="264" t="s">
        <v>243</v>
      </c>
      <c r="F55" s="44">
        <f t="shared" ref="F55:F56" si="10">F54+TIME(0,4,0)</f>
        <v>0.62083333333333268</v>
      </c>
      <c r="G55" s="45">
        <f t="shared" ref="G55:G56" si="11">G54+TIME(0,3,0)</f>
        <v>0.63958333333333262</v>
      </c>
      <c r="H55" s="1">
        <v>1</v>
      </c>
    </row>
    <row r="56" spans="1:15" ht="15" customHeight="1" x14ac:dyDescent="0.2">
      <c r="A56" s="144">
        <v>40</v>
      </c>
      <c r="B56" s="145" t="s">
        <v>35</v>
      </c>
      <c r="C56" s="146" t="s">
        <v>52</v>
      </c>
      <c r="D56" s="147" t="s">
        <v>36</v>
      </c>
      <c r="E56" s="140" t="s">
        <v>107</v>
      </c>
      <c r="F56" s="44">
        <f t="shared" si="10"/>
        <v>0.62361111111111045</v>
      </c>
      <c r="G56" s="45">
        <f t="shared" si="11"/>
        <v>0.64166666666666594</v>
      </c>
      <c r="H56" s="1">
        <v>1</v>
      </c>
      <c r="O56"/>
    </row>
    <row r="57" spans="1:15" ht="15" customHeight="1" thickBot="1" x14ac:dyDescent="0.25">
      <c r="A57" s="99">
        <v>5288</v>
      </c>
      <c r="B57" s="97" t="s">
        <v>131</v>
      </c>
      <c r="C57" s="101" t="s">
        <v>52</v>
      </c>
      <c r="D57" s="97" t="s">
        <v>68</v>
      </c>
      <c r="E57" s="98" t="s">
        <v>132</v>
      </c>
      <c r="F57" s="47">
        <f>F56+TIME(0,4,0)</f>
        <v>0.62638888888888822</v>
      </c>
      <c r="G57" s="49">
        <f>G56+TIME(0,3,0)</f>
        <v>0.64374999999999927</v>
      </c>
      <c r="H57" s="1">
        <v>1</v>
      </c>
    </row>
    <row r="58" spans="1:15" ht="15" customHeight="1" thickTop="1" thickBot="1" x14ac:dyDescent="0.25">
      <c r="A58" s="51"/>
      <c r="B58" s="52"/>
      <c r="C58" s="53"/>
      <c r="D58" s="54"/>
      <c r="E58" s="55"/>
      <c r="F58" s="65">
        <f>G57+TIME(0,4,0)</f>
        <v>0.64652777777777704</v>
      </c>
      <c r="G58" s="56"/>
    </row>
    <row r="59" spans="1:15" ht="15" customHeight="1" thickTop="1" thickBot="1" x14ac:dyDescent="0.25">
      <c r="A59" s="132" t="s">
        <v>227</v>
      </c>
      <c r="B59" s="116" t="s">
        <v>228</v>
      </c>
      <c r="C59" s="114" t="s">
        <v>43</v>
      </c>
      <c r="D59" s="116" t="s">
        <v>34</v>
      </c>
      <c r="E59" s="242" t="s">
        <v>229</v>
      </c>
      <c r="F59" s="65">
        <f>G57+TIME(0,4,0)</f>
        <v>0.64652777777777704</v>
      </c>
      <c r="G59" s="43">
        <f>F67+TIME(0,4,0)</f>
        <v>0.66874999999999918</v>
      </c>
      <c r="H59" s="1">
        <v>1</v>
      </c>
    </row>
    <row r="60" spans="1:15" ht="15" customHeight="1" thickTop="1" x14ac:dyDescent="0.25">
      <c r="A60" s="99" t="s">
        <v>134</v>
      </c>
      <c r="B60" s="108" t="s">
        <v>90</v>
      </c>
      <c r="C60" s="121" t="s">
        <v>43</v>
      </c>
      <c r="D60" s="108" t="s">
        <v>91</v>
      </c>
      <c r="E60" s="153" t="s">
        <v>92</v>
      </c>
      <c r="F60" s="48">
        <f>F58+TIME(0,4,0)</f>
        <v>0.6493055555555548</v>
      </c>
      <c r="G60" s="46">
        <f t="shared" ref="G60:G67" si="12">G59+TIME(0,3,0)</f>
        <v>0.6708333333333325</v>
      </c>
      <c r="H60" s="1">
        <v>1</v>
      </c>
    </row>
    <row r="61" spans="1:15" ht="15" customHeight="1" x14ac:dyDescent="0.2">
      <c r="A61" s="94">
        <v>714</v>
      </c>
      <c r="B61" s="95" t="s">
        <v>65</v>
      </c>
      <c r="C61" s="96" t="s">
        <v>46</v>
      </c>
      <c r="D61" s="97" t="s">
        <v>67</v>
      </c>
      <c r="E61" s="98" t="s">
        <v>109</v>
      </c>
      <c r="F61" s="48">
        <f>F60+TIME(0,4,0)</f>
        <v>0.65208333333333257</v>
      </c>
      <c r="G61" s="46">
        <f t="shared" si="12"/>
        <v>0.67291666666666583</v>
      </c>
      <c r="H61" s="1">
        <v>1</v>
      </c>
    </row>
    <row r="62" spans="1:15" ht="15" customHeight="1" x14ac:dyDescent="0.2">
      <c r="A62" s="123">
        <v>1892</v>
      </c>
      <c r="B62" s="124" t="s">
        <v>188</v>
      </c>
      <c r="C62" s="105" t="s">
        <v>46</v>
      </c>
      <c r="D62" s="104" t="s">
        <v>101</v>
      </c>
      <c r="E62" s="135" t="s">
        <v>189</v>
      </c>
      <c r="F62" s="48">
        <f>F61+TIME(0,4,0)</f>
        <v>0.65486111111111034</v>
      </c>
      <c r="G62" s="46">
        <f t="shared" si="12"/>
        <v>0.67499999999999916</v>
      </c>
      <c r="H62" s="1">
        <v>1</v>
      </c>
    </row>
    <row r="63" spans="1:15" ht="15" customHeight="1" x14ac:dyDescent="0.25">
      <c r="A63" s="265" t="s">
        <v>244</v>
      </c>
      <c r="B63" s="142" t="s">
        <v>245</v>
      </c>
      <c r="C63" s="114" t="s">
        <v>46</v>
      </c>
      <c r="D63" s="142" t="s">
        <v>246</v>
      </c>
      <c r="E63" s="266" t="s">
        <v>247</v>
      </c>
      <c r="F63" s="48">
        <f>F62+TIME(0,4,0)</f>
        <v>0.65763888888888811</v>
      </c>
      <c r="G63" s="46">
        <f t="shared" si="12"/>
        <v>0.67708333333333248</v>
      </c>
      <c r="H63" s="1">
        <v>1</v>
      </c>
    </row>
    <row r="64" spans="1:15" ht="15" customHeight="1" x14ac:dyDescent="0.2">
      <c r="A64" s="171">
        <v>4827</v>
      </c>
      <c r="B64" s="172" t="s">
        <v>60</v>
      </c>
      <c r="C64" s="282" t="s">
        <v>66</v>
      </c>
      <c r="D64" s="173" t="s">
        <v>61</v>
      </c>
      <c r="E64" s="151" t="s">
        <v>129</v>
      </c>
      <c r="F64" s="57">
        <f>F63+TIME(0,4,0)</f>
        <v>0.66041666666666587</v>
      </c>
      <c r="G64" s="43">
        <f>G63+TIME(0,3,0)</f>
        <v>0.67916666666666581</v>
      </c>
      <c r="H64" s="1">
        <v>1</v>
      </c>
    </row>
    <row r="65" spans="1:14" ht="15" customHeight="1" x14ac:dyDescent="0.2">
      <c r="A65" s="286"/>
      <c r="B65" s="283"/>
      <c r="C65" s="284"/>
      <c r="D65" s="285"/>
      <c r="E65" s="178" t="s">
        <v>130</v>
      </c>
      <c r="F65" s="44"/>
      <c r="G65" s="45"/>
    </row>
    <row r="66" spans="1:14" ht="15" customHeight="1" x14ac:dyDescent="0.2">
      <c r="A66" s="123" t="s">
        <v>213</v>
      </c>
      <c r="B66" s="186" t="s">
        <v>214</v>
      </c>
      <c r="C66" s="105" t="s">
        <v>52</v>
      </c>
      <c r="D66" s="186" t="s">
        <v>138</v>
      </c>
      <c r="E66" s="178" t="s">
        <v>215</v>
      </c>
      <c r="F66" s="48">
        <f>F64+TIME(0,4,0)</f>
        <v>0.66319444444444364</v>
      </c>
      <c r="G66" s="46">
        <f>G64+TIME(0,3,0)</f>
        <v>0.68124999999999913</v>
      </c>
      <c r="H66" s="1">
        <v>1</v>
      </c>
    </row>
    <row r="67" spans="1:14" ht="15" customHeight="1" thickBot="1" x14ac:dyDescent="0.25">
      <c r="A67" s="99" t="s">
        <v>53</v>
      </c>
      <c r="B67" s="95" t="s">
        <v>54</v>
      </c>
      <c r="C67" s="101" t="s">
        <v>52</v>
      </c>
      <c r="D67" s="97" t="s">
        <v>50</v>
      </c>
      <c r="E67" s="98" t="s">
        <v>110</v>
      </c>
      <c r="F67" s="48">
        <f>F66+TIME(0,4,0)</f>
        <v>0.66597222222222141</v>
      </c>
      <c r="G67" s="46">
        <f t="shared" si="12"/>
        <v>0.68333333333333246</v>
      </c>
      <c r="H67" s="1">
        <v>1</v>
      </c>
    </row>
    <row r="68" spans="1:14" ht="15.75" customHeight="1" thickTop="1" thickBot="1" x14ac:dyDescent="0.25">
      <c r="A68" s="51"/>
      <c r="B68" s="52"/>
      <c r="C68" s="53"/>
      <c r="D68" s="54"/>
      <c r="E68" s="55"/>
      <c r="F68" s="65">
        <f>G67+TIME(0,4,0)</f>
        <v>0.68611111111111023</v>
      </c>
      <c r="G68" s="56"/>
    </row>
    <row r="69" spans="1:14" ht="15.75" customHeight="1" thickTop="1" x14ac:dyDescent="0.25">
      <c r="A69" s="99">
        <v>2123</v>
      </c>
      <c r="B69" s="108" t="s">
        <v>87</v>
      </c>
      <c r="C69" s="121" t="s">
        <v>43</v>
      </c>
      <c r="D69" s="108" t="s">
        <v>88</v>
      </c>
      <c r="E69" s="153" t="s">
        <v>89</v>
      </c>
      <c r="F69" s="258">
        <f>G67+TIME(0,4,0)</f>
        <v>0.68611111111111023</v>
      </c>
      <c r="G69" s="259">
        <f>F77+TIME(0,4,0)</f>
        <v>0.7055555555555546</v>
      </c>
      <c r="H69" s="1">
        <v>1</v>
      </c>
    </row>
    <row r="70" spans="1:14" ht="15.75" customHeight="1" x14ac:dyDescent="0.2">
      <c r="A70" s="132">
        <v>4791</v>
      </c>
      <c r="B70" s="116" t="s">
        <v>223</v>
      </c>
      <c r="C70" s="114" t="s">
        <v>43</v>
      </c>
      <c r="D70" s="116" t="s">
        <v>222</v>
      </c>
      <c r="E70" s="242" t="s">
        <v>221</v>
      </c>
      <c r="F70" s="44">
        <f>F69+TIME(0,4,0)</f>
        <v>0.688888888888888</v>
      </c>
      <c r="G70" s="45">
        <f>G69+TIME(0,3,0)</f>
        <v>0.70763888888888793</v>
      </c>
      <c r="H70" s="1">
        <v>1</v>
      </c>
      <c r="J70" s="256"/>
      <c r="K70" s="182"/>
      <c r="L70" s="257"/>
      <c r="M70" s="182"/>
      <c r="N70" s="182"/>
    </row>
    <row r="71" spans="1:14" ht="15.75" customHeight="1" x14ac:dyDescent="0.25">
      <c r="A71" s="152">
        <v>4479</v>
      </c>
      <c r="B71" s="108" t="s">
        <v>105</v>
      </c>
      <c r="C71" s="101" t="s">
        <v>43</v>
      </c>
      <c r="D71" s="108" t="s">
        <v>34</v>
      </c>
      <c r="E71" s="153" t="s">
        <v>106</v>
      </c>
      <c r="F71" s="48">
        <f>F70+TIME(0,4,0)</f>
        <v>0.69166666666666576</v>
      </c>
      <c r="G71" s="46">
        <f>G70+TIME(0,3,0)</f>
        <v>0.70972222222222126</v>
      </c>
      <c r="H71" s="1">
        <v>1</v>
      </c>
    </row>
    <row r="72" spans="1:14" ht="15.75" customHeight="1" x14ac:dyDescent="0.25">
      <c r="A72" s="152">
        <v>4395</v>
      </c>
      <c r="B72" s="108" t="s">
        <v>102</v>
      </c>
      <c r="C72" s="121" t="s">
        <v>43</v>
      </c>
      <c r="D72" s="108" t="s">
        <v>103</v>
      </c>
      <c r="E72" s="153" t="s">
        <v>104</v>
      </c>
      <c r="F72" s="48">
        <f>F71+TIME(0,4,0)</f>
        <v>0.69444444444444353</v>
      </c>
      <c r="G72" s="46">
        <f>G71+TIME(0,3,0)</f>
        <v>0.71180555555555458</v>
      </c>
      <c r="H72" s="1">
        <v>1</v>
      </c>
    </row>
    <row r="73" spans="1:14" ht="15.75" customHeight="1" x14ac:dyDescent="0.2">
      <c r="A73" s="99">
        <v>5026</v>
      </c>
      <c r="B73" s="95" t="s">
        <v>70</v>
      </c>
      <c r="C73" s="101" t="s">
        <v>72</v>
      </c>
      <c r="D73" s="126" t="s">
        <v>73</v>
      </c>
      <c r="E73" s="136" t="s">
        <v>116</v>
      </c>
      <c r="F73" s="57">
        <f>F72+TIME(0,4,0)</f>
        <v>0.6972222222222213</v>
      </c>
      <c r="G73" s="43">
        <f>G72+TIME(0,4,0)</f>
        <v>0.71458333333333235</v>
      </c>
      <c r="H73" s="1">
        <v>1</v>
      </c>
    </row>
    <row r="74" spans="1:14" ht="15.75" customHeight="1" x14ac:dyDescent="0.2">
      <c r="A74" s="111"/>
      <c r="B74" s="22"/>
      <c r="C74" s="32"/>
      <c r="D74" s="10"/>
      <c r="E74" s="148" t="s">
        <v>71</v>
      </c>
      <c r="F74" s="44"/>
      <c r="G74" s="45"/>
    </row>
    <row r="75" spans="1:14" ht="15.75" customHeight="1" x14ac:dyDescent="0.2">
      <c r="A75" s="99" t="s">
        <v>133</v>
      </c>
      <c r="B75" s="179" t="s">
        <v>84</v>
      </c>
      <c r="C75" s="180" t="s">
        <v>72</v>
      </c>
      <c r="D75" s="179" t="s">
        <v>79</v>
      </c>
      <c r="E75" s="243" t="s">
        <v>85</v>
      </c>
      <c r="F75" s="57">
        <f>F73+TIME(0,4,0)</f>
        <v>0.69999999999999907</v>
      </c>
      <c r="G75" s="43">
        <f>G73+TIME(0,4,0)</f>
        <v>0.71736111111111012</v>
      </c>
      <c r="H75" s="1">
        <v>1</v>
      </c>
    </row>
    <row r="76" spans="1:14" ht="15.75" customHeight="1" x14ac:dyDescent="0.2">
      <c r="A76" s="144"/>
      <c r="B76" s="215"/>
      <c r="C76" s="216"/>
      <c r="D76" s="215"/>
      <c r="E76" s="244" t="s">
        <v>86</v>
      </c>
      <c r="F76" s="47"/>
      <c r="G76" s="49"/>
    </row>
    <row r="77" spans="1:14" ht="15.75" customHeight="1" x14ac:dyDescent="0.2">
      <c r="A77" s="99">
        <v>4212</v>
      </c>
      <c r="B77" s="95" t="s">
        <v>190</v>
      </c>
      <c r="C77" s="101" t="s">
        <v>72</v>
      </c>
      <c r="D77" s="126" t="s">
        <v>191</v>
      </c>
      <c r="E77" s="136" t="s">
        <v>192</v>
      </c>
      <c r="F77" s="57">
        <f>F75+TIME(0,4,0)</f>
        <v>0.70277777777777684</v>
      </c>
      <c r="G77" s="43">
        <f>G75+TIME(0,4,0)</f>
        <v>0.72013888888888788</v>
      </c>
      <c r="H77" s="1">
        <v>1</v>
      </c>
    </row>
    <row r="78" spans="1:14" ht="15.75" customHeight="1" thickBot="1" x14ac:dyDescent="0.25">
      <c r="A78" s="99"/>
      <c r="B78" s="137"/>
      <c r="C78" s="138"/>
      <c r="D78" s="139"/>
      <c r="E78" s="140" t="s">
        <v>193</v>
      </c>
      <c r="F78" s="73"/>
      <c r="G78" s="74"/>
    </row>
    <row r="79" spans="1:14" ht="15.75" customHeight="1" thickTop="1" thickBot="1" x14ac:dyDescent="0.25">
      <c r="A79" s="274"/>
      <c r="B79" s="80" t="s">
        <v>212</v>
      </c>
      <c r="C79" s="83"/>
      <c r="D79" s="82"/>
      <c r="E79" s="82"/>
      <c r="F79" s="65">
        <f>G77+TIME(0,3,0)</f>
        <v>0.72222222222222121</v>
      </c>
      <c r="G79" s="56"/>
    </row>
    <row r="80" spans="1:14" ht="15.75" customHeight="1" thickTop="1" x14ac:dyDescent="0.25">
      <c r="A80" s="132">
        <v>4020</v>
      </c>
      <c r="B80" s="133" t="s">
        <v>233</v>
      </c>
      <c r="C80" s="114" t="s">
        <v>52</v>
      </c>
      <c r="D80" s="133" t="s">
        <v>50</v>
      </c>
      <c r="E80" s="263" t="s">
        <v>234</v>
      </c>
      <c r="F80" s="68">
        <f>G77+TIME(0,18,0)</f>
        <v>0.73263888888888784</v>
      </c>
      <c r="G80" s="69">
        <f>F86+TIME(0,4,0)</f>
        <v>0.75208333333333222</v>
      </c>
      <c r="H80" s="1">
        <v>1</v>
      </c>
    </row>
    <row r="81" spans="1:15" ht="15.75" customHeight="1" x14ac:dyDescent="0.25">
      <c r="A81" s="214" t="s">
        <v>42</v>
      </c>
      <c r="B81" s="108" t="s">
        <v>199</v>
      </c>
      <c r="C81" s="121" t="s">
        <v>43</v>
      </c>
      <c r="D81" s="108" t="s">
        <v>123</v>
      </c>
      <c r="E81" s="153" t="s">
        <v>253</v>
      </c>
      <c r="F81" s="48">
        <f>F80+TIME(0,4,0)</f>
        <v>0.73541666666666561</v>
      </c>
      <c r="G81" s="46">
        <f t="shared" ref="G81:G86" si="13">G80+TIME(0,3,0)</f>
        <v>0.75416666666666554</v>
      </c>
      <c r="H81" s="1">
        <v>1</v>
      </c>
    </row>
    <row r="82" spans="1:15" ht="15.75" customHeight="1" x14ac:dyDescent="0.2">
      <c r="A82" s="132">
        <v>546</v>
      </c>
      <c r="B82" s="133" t="s">
        <v>29</v>
      </c>
      <c r="C82" s="105" t="s">
        <v>46</v>
      </c>
      <c r="D82" s="234" t="s">
        <v>28</v>
      </c>
      <c r="E82" s="125" t="s">
        <v>80</v>
      </c>
      <c r="F82" s="48">
        <f>F81+TIME(0,4,0)</f>
        <v>0.73819444444444338</v>
      </c>
      <c r="G82" s="46">
        <f t="shared" si="13"/>
        <v>0.75624999999999887</v>
      </c>
      <c r="H82" s="1">
        <v>1</v>
      </c>
    </row>
    <row r="83" spans="1:15" ht="15.75" customHeight="1" x14ac:dyDescent="0.25">
      <c r="A83" s="152">
        <v>2042</v>
      </c>
      <c r="B83" s="108" t="s">
        <v>69</v>
      </c>
      <c r="C83" s="101" t="s">
        <v>46</v>
      </c>
      <c r="D83" s="108" t="s">
        <v>67</v>
      </c>
      <c r="E83" s="153" t="s">
        <v>108</v>
      </c>
      <c r="F83" s="84">
        <f>F82+TIME(0,4,0)</f>
        <v>0.74097222222222114</v>
      </c>
      <c r="G83" s="85">
        <f t="shared" si="13"/>
        <v>0.75833333333333219</v>
      </c>
      <c r="H83" s="1">
        <v>1</v>
      </c>
    </row>
    <row r="84" spans="1:15" ht="15.75" customHeight="1" x14ac:dyDescent="0.2">
      <c r="A84" s="99">
        <v>4639</v>
      </c>
      <c r="B84" s="95" t="s">
        <v>167</v>
      </c>
      <c r="C84" s="101" t="s">
        <v>46</v>
      </c>
      <c r="D84" s="117" t="s">
        <v>123</v>
      </c>
      <c r="E84" s="98" t="s">
        <v>168</v>
      </c>
      <c r="F84" s="84">
        <f>F83+TIME(0,4,0)</f>
        <v>0.74374999999999891</v>
      </c>
      <c r="G84" s="85">
        <f t="shared" si="13"/>
        <v>0.76041666666666552</v>
      </c>
      <c r="H84" s="1">
        <v>1</v>
      </c>
      <c r="J84" s="5"/>
    </row>
    <row r="85" spans="1:15" ht="15.75" customHeight="1" x14ac:dyDescent="0.2">
      <c r="A85" s="99" t="s">
        <v>248</v>
      </c>
      <c r="B85" s="95" t="s">
        <v>249</v>
      </c>
      <c r="C85" s="101" t="s">
        <v>52</v>
      </c>
      <c r="D85" s="117" t="s">
        <v>250</v>
      </c>
      <c r="E85" s="98" t="s">
        <v>251</v>
      </c>
      <c r="F85" s="44">
        <f>F84+TIME(0,4,0)</f>
        <v>0.74652777777777668</v>
      </c>
      <c r="G85" s="45">
        <f t="shared" si="13"/>
        <v>0.76249999999999885</v>
      </c>
      <c r="H85" s="1">
        <v>1</v>
      </c>
      <c r="J85" s="5"/>
    </row>
    <row r="86" spans="1:15" ht="15.75" customHeight="1" thickBot="1" x14ac:dyDescent="0.25">
      <c r="A86" s="155">
        <v>1689</v>
      </c>
      <c r="B86" s="90" t="s">
        <v>176</v>
      </c>
      <c r="C86" s="156" t="s">
        <v>52</v>
      </c>
      <c r="D86" s="91" t="s">
        <v>177</v>
      </c>
      <c r="E86" s="92" t="s">
        <v>178</v>
      </c>
      <c r="F86" s="47">
        <f t="shared" ref="F86" si="14">F85+TIME(0,4,0)</f>
        <v>0.74930555555555445</v>
      </c>
      <c r="G86" s="49">
        <f t="shared" si="13"/>
        <v>0.76458333333333217</v>
      </c>
      <c r="H86" s="1">
        <v>1</v>
      </c>
    </row>
    <row r="87" spans="1:15" ht="15.75" customHeight="1" thickTop="1" thickBot="1" x14ac:dyDescent="0.25">
      <c r="A87" s="20"/>
      <c r="B87" s="109"/>
      <c r="C87" s="110"/>
      <c r="D87" s="71"/>
      <c r="E87" s="71"/>
      <c r="F87" s="65">
        <f>G86+TIME(0,4,0)</f>
        <v>0.76736111111110994</v>
      </c>
      <c r="G87" s="72"/>
      <c r="O87" s="10"/>
    </row>
    <row r="88" spans="1:15" ht="15.75" customHeight="1" thickTop="1" x14ac:dyDescent="0.2">
      <c r="A88" s="192">
        <v>4329</v>
      </c>
      <c r="B88" s="193" t="s">
        <v>76</v>
      </c>
      <c r="C88" s="114" t="s">
        <v>66</v>
      </c>
      <c r="D88" s="133" t="s">
        <v>68</v>
      </c>
      <c r="E88" s="131" t="s">
        <v>78</v>
      </c>
      <c r="F88" s="68">
        <f>F87+TIME(0,0,0)</f>
        <v>0.76736111111110994</v>
      </c>
      <c r="G88" s="69">
        <f>F96+TIME(0,4,0)</f>
        <v>0.78124999999999878</v>
      </c>
      <c r="H88" s="1">
        <v>1</v>
      </c>
      <c r="O88" s="10"/>
    </row>
    <row r="89" spans="1:15" ht="15.75" customHeight="1" x14ac:dyDescent="0.2">
      <c r="A89" s="192"/>
      <c r="B89" s="194"/>
      <c r="C89" s="195"/>
      <c r="D89" s="196"/>
      <c r="E89" s="157" t="s">
        <v>77</v>
      </c>
      <c r="F89" s="76"/>
      <c r="G89" s="77"/>
    </row>
    <row r="90" spans="1:15" ht="15.75" customHeight="1" x14ac:dyDescent="0.2">
      <c r="A90" s="171">
        <v>4827</v>
      </c>
      <c r="B90" s="172" t="s">
        <v>60</v>
      </c>
      <c r="C90" s="101" t="s">
        <v>66</v>
      </c>
      <c r="D90" s="173" t="s">
        <v>61</v>
      </c>
      <c r="E90" s="197" t="s">
        <v>83</v>
      </c>
      <c r="F90" s="47">
        <f>F88+TIME(0,4,0)</f>
        <v>0.77013888888888771</v>
      </c>
      <c r="G90" s="49">
        <f>G88+TIME(0,3,0)</f>
        <v>0.7833333333333321</v>
      </c>
      <c r="H90" s="1">
        <v>1</v>
      </c>
    </row>
    <row r="91" spans="1:15" ht="15.75" customHeight="1" x14ac:dyDescent="0.2">
      <c r="A91" s="198"/>
      <c r="B91" s="183"/>
      <c r="C91" s="199"/>
      <c r="D91" s="184"/>
      <c r="E91" s="200" t="s">
        <v>62</v>
      </c>
      <c r="F91" s="44"/>
      <c r="G91" s="45"/>
      <c r="O91" s="9"/>
    </row>
    <row r="92" spans="1:15" ht="15.75" customHeight="1" x14ac:dyDescent="0.2">
      <c r="A92" s="132">
        <v>546</v>
      </c>
      <c r="B92" s="133" t="s">
        <v>29</v>
      </c>
      <c r="C92" s="114" t="s">
        <v>66</v>
      </c>
      <c r="D92" s="133" t="s">
        <v>28</v>
      </c>
      <c r="E92" s="131" t="s">
        <v>82</v>
      </c>
      <c r="F92" s="47">
        <f>F90+TIME(0,4,0)</f>
        <v>0.77291666666666548</v>
      </c>
      <c r="G92" s="49">
        <f>G90+TIME(0,3,0)</f>
        <v>0.78541666666666543</v>
      </c>
      <c r="H92" s="1">
        <v>1</v>
      </c>
      <c r="J92" s="5"/>
    </row>
    <row r="93" spans="1:15" ht="15.75" customHeight="1" x14ac:dyDescent="0.2">
      <c r="A93" s="132"/>
      <c r="B93" s="201"/>
      <c r="C93" s="202"/>
      <c r="D93" s="203"/>
      <c r="E93" s="204" t="s">
        <v>81</v>
      </c>
      <c r="F93" s="44"/>
      <c r="G93" s="45"/>
    </row>
    <row r="94" spans="1:15" ht="15.75" customHeight="1" x14ac:dyDescent="0.2">
      <c r="A94" s="99">
        <v>4212</v>
      </c>
      <c r="B94" s="95" t="s">
        <v>190</v>
      </c>
      <c r="C94" s="101" t="s">
        <v>66</v>
      </c>
      <c r="D94" s="126" t="s">
        <v>191</v>
      </c>
      <c r="E94" s="197" t="s">
        <v>83</v>
      </c>
      <c r="F94" s="47">
        <f>F92+TIME(0,4,0)</f>
        <v>0.77569444444444324</v>
      </c>
      <c r="G94" s="49">
        <f>G92+TIME(0,3,0)</f>
        <v>0.78749999999999876</v>
      </c>
      <c r="H94" s="1">
        <v>1</v>
      </c>
    </row>
    <row r="95" spans="1:15" ht="15.75" customHeight="1" x14ac:dyDescent="0.2">
      <c r="A95" s="174"/>
      <c r="B95" s="175"/>
      <c r="C95" s="176"/>
      <c r="D95" s="177"/>
      <c r="E95" s="200" t="s">
        <v>62</v>
      </c>
      <c r="F95" s="44"/>
      <c r="G95" s="45"/>
    </row>
    <row r="96" spans="1:15" ht="15.75" customHeight="1" thickBot="1" x14ac:dyDescent="0.25">
      <c r="A96" s="93" t="s">
        <v>42</v>
      </c>
      <c r="B96" s="95" t="s">
        <v>140</v>
      </c>
      <c r="C96" s="114" t="s">
        <v>46</v>
      </c>
      <c r="D96" s="97" t="s">
        <v>48</v>
      </c>
      <c r="E96" s="115" t="s">
        <v>141</v>
      </c>
      <c r="F96" s="47">
        <f>F94+TIME(0,4,0)</f>
        <v>0.77847222222222101</v>
      </c>
      <c r="G96" s="49">
        <f>G94+TIME(0,3,0)</f>
        <v>0.78958333333333208</v>
      </c>
      <c r="H96" s="1">
        <v>1</v>
      </c>
      <c r="O96"/>
    </row>
    <row r="97" spans="1:8" ht="17.25" thickTop="1" thickBot="1" x14ac:dyDescent="0.25">
      <c r="A97" s="60"/>
      <c r="B97" s="61"/>
      <c r="C97" s="62"/>
      <c r="D97" s="63"/>
      <c r="E97" s="63"/>
      <c r="F97" s="65">
        <f>G96+TIME(0,4,0)</f>
        <v>0.79236111111110985</v>
      </c>
      <c r="G97" s="64"/>
    </row>
    <row r="98" spans="1:8" ht="15.75" customHeight="1" thickTop="1" x14ac:dyDescent="0.2">
      <c r="A98" s="123">
        <v>4640</v>
      </c>
      <c r="B98" s="186" t="s">
        <v>175</v>
      </c>
      <c r="C98" s="105" t="s">
        <v>43</v>
      </c>
      <c r="D98" s="186" t="s">
        <v>123</v>
      </c>
      <c r="E98" s="178" t="s">
        <v>166</v>
      </c>
      <c r="F98" s="258">
        <f>G96+TIME(0,4,0)</f>
        <v>0.79236111111110985</v>
      </c>
      <c r="G98" s="67">
        <f>F103+TIME(0,4,0)</f>
        <v>0.80902777777777646</v>
      </c>
      <c r="H98" s="1">
        <v>1</v>
      </c>
    </row>
    <row r="99" spans="1:8" ht="15.75" x14ac:dyDescent="0.2">
      <c r="A99" s="93">
        <v>1743</v>
      </c>
      <c r="B99" s="95" t="s">
        <v>230</v>
      </c>
      <c r="C99" s="114" t="s">
        <v>46</v>
      </c>
      <c r="D99" s="97" t="s">
        <v>235</v>
      </c>
      <c r="E99" s="115" t="s">
        <v>236</v>
      </c>
      <c r="F99" s="48">
        <f>F98+TIME(0,4,0)</f>
        <v>0.79513888888888762</v>
      </c>
      <c r="G99" s="43">
        <f>G98+TIME(0,3,0)</f>
        <v>0.81111111111110978</v>
      </c>
      <c r="H99" s="1">
        <v>1</v>
      </c>
    </row>
    <row r="100" spans="1:8" ht="15.75" x14ac:dyDescent="0.2">
      <c r="A100" s="94">
        <v>714</v>
      </c>
      <c r="B100" s="95" t="s">
        <v>65</v>
      </c>
      <c r="C100" s="96" t="s">
        <v>46</v>
      </c>
      <c r="D100" s="97" t="s">
        <v>67</v>
      </c>
      <c r="E100" s="98" t="s">
        <v>159</v>
      </c>
      <c r="F100" s="57">
        <f>F99+TIME(0,4,0)</f>
        <v>0.79791666666666539</v>
      </c>
      <c r="G100" s="43">
        <f>G99+TIME(0,3,0)</f>
        <v>0.81319444444444311</v>
      </c>
      <c r="H100" s="1">
        <v>1</v>
      </c>
    </row>
    <row r="101" spans="1:8" ht="15.75" x14ac:dyDescent="0.2">
      <c r="A101" s="188">
        <v>4817</v>
      </c>
      <c r="B101" s="189" t="s">
        <v>59</v>
      </c>
      <c r="C101" s="190" t="s">
        <v>46</v>
      </c>
      <c r="D101" s="191" t="s">
        <v>63</v>
      </c>
      <c r="E101" s="136" t="s">
        <v>111</v>
      </c>
      <c r="F101" s="57">
        <f>F100+TIME(0,4,0)</f>
        <v>0.80069444444444315</v>
      </c>
      <c r="G101" s="43">
        <f>G100+TIME(0,3,0)</f>
        <v>0.81527777777777644</v>
      </c>
      <c r="H101" s="1">
        <v>1</v>
      </c>
    </row>
    <row r="102" spans="1:8" ht="15.75" x14ac:dyDescent="0.2">
      <c r="A102" s="235">
        <v>4638</v>
      </c>
      <c r="B102" s="116" t="s">
        <v>164</v>
      </c>
      <c r="C102" s="114" t="s">
        <v>52</v>
      </c>
      <c r="D102" s="100" t="s">
        <v>123</v>
      </c>
      <c r="E102" s="98" t="s">
        <v>165</v>
      </c>
      <c r="F102" s="57">
        <f t="shared" ref="F102" si="15">F101+TIME(0,4,0)</f>
        <v>0.80347222222222092</v>
      </c>
      <c r="G102" s="43">
        <f t="shared" ref="G102" si="16">G101+TIME(0,3,0)</f>
        <v>0.81736111111110976</v>
      </c>
      <c r="H102" s="1">
        <v>1</v>
      </c>
    </row>
    <row r="103" spans="1:8" ht="16.5" thickBot="1" x14ac:dyDescent="0.25">
      <c r="A103" s="99">
        <v>2045</v>
      </c>
      <c r="B103" s="95" t="s">
        <v>184</v>
      </c>
      <c r="C103" s="114" t="s">
        <v>52</v>
      </c>
      <c r="D103" s="97" t="s">
        <v>30</v>
      </c>
      <c r="E103" s="205" t="s">
        <v>185</v>
      </c>
      <c r="F103" s="57">
        <f>F102+TIME(0,4,0)</f>
        <v>0.80624999999999869</v>
      </c>
      <c r="G103" s="43">
        <f>G102+TIME(0,3,0)</f>
        <v>0.81944444444444309</v>
      </c>
      <c r="H103" s="1">
        <v>1</v>
      </c>
    </row>
    <row r="104" spans="1:8" ht="17.25" thickTop="1" thickBot="1" x14ac:dyDescent="0.3">
      <c r="A104" s="58"/>
      <c r="B104" s="52"/>
      <c r="C104" s="78"/>
      <c r="D104" s="86"/>
      <c r="E104" s="86"/>
      <c r="F104" s="65">
        <f>G103+TIME(0,5,0)</f>
        <v>0.8229166666666653</v>
      </c>
      <c r="G104" s="59"/>
      <c r="H104" s="267">
        <f>SUM(H2:H103)</f>
        <v>76</v>
      </c>
    </row>
    <row r="105" spans="1:8" ht="25.5" customHeight="1" thickTop="1" x14ac:dyDescent="0.2">
      <c r="A105" s="25"/>
      <c r="B105" s="26"/>
      <c r="C105" s="27"/>
      <c r="D105" s="28"/>
      <c r="E105" s="28"/>
      <c r="F105" s="30"/>
      <c r="G105" s="30"/>
    </row>
    <row r="106" spans="1:8" ht="15.75" customHeight="1" x14ac:dyDescent="0.2">
      <c r="A106" s="21"/>
      <c r="B106" s="22"/>
      <c r="C106" s="10"/>
      <c r="D106" s="10"/>
      <c r="E106" s="10"/>
      <c r="F106" s="29"/>
      <c r="G106" s="29"/>
    </row>
    <row r="107" spans="1:8" ht="15.75" x14ac:dyDescent="0.2">
      <c r="F107" s="10"/>
      <c r="G107" s="29"/>
    </row>
    <row r="108" spans="1:8" ht="15.75" x14ac:dyDescent="0.2">
      <c r="F108" s="10"/>
    </row>
    <row r="109" spans="1:8" x14ac:dyDescent="0.2">
      <c r="A109" s="1"/>
    </row>
    <row r="110" spans="1:8" ht="15.75" x14ac:dyDescent="0.2">
      <c r="A110" s="1"/>
      <c r="F110" s="10"/>
    </row>
    <row r="111" spans="1:8" ht="15.75" x14ac:dyDescent="0.2">
      <c r="A111" s="1"/>
      <c r="F111" s="10"/>
    </row>
    <row r="112" spans="1:8" x14ac:dyDescent="0.2">
      <c r="A112" s="1"/>
    </row>
    <row r="113" spans="1:10" x14ac:dyDescent="0.2">
      <c r="A113" s="1"/>
    </row>
    <row r="114" spans="1:10" ht="15.75" x14ac:dyDescent="0.2">
      <c r="A114" s="1"/>
      <c r="F114" s="9"/>
    </row>
    <row r="115" spans="1:10" x14ac:dyDescent="0.2">
      <c r="A115" s="1"/>
    </row>
    <row r="118" spans="1:10" x14ac:dyDescent="0.2">
      <c r="A118" s="1"/>
    </row>
    <row r="119" spans="1:10" x14ac:dyDescent="0.2">
      <c r="A119" s="1"/>
      <c r="J119" s="5"/>
    </row>
    <row r="120" spans="1:10" x14ac:dyDescent="0.2">
      <c r="A120" s="1"/>
      <c r="J120" s="5"/>
    </row>
    <row r="121" spans="1:10" x14ac:dyDescent="0.2">
      <c r="A121" s="1"/>
      <c r="F121"/>
    </row>
    <row r="122" spans="1:10" x14ac:dyDescent="0.2">
      <c r="A122" s="1"/>
      <c r="H122" s="3"/>
    </row>
    <row r="123" spans="1:10" x14ac:dyDescent="0.2">
      <c r="A123" s="1"/>
    </row>
    <row r="124" spans="1:10" x14ac:dyDescent="0.2">
      <c r="A124" s="1"/>
    </row>
    <row r="125" spans="1:10" x14ac:dyDescent="0.2">
      <c r="A125" s="1"/>
    </row>
    <row r="126" spans="1:10" x14ac:dyDescent="0.2">
      <c r="A126" s="1"/>
    </row>
    <row r="127" spans="1:10" x14ac:dyDescent="0.2">
      <c r="A127" s="1"/>
    </row>
    <row r="128" spans="1:10" x14ac:dyDescent="0.2">
      <c r="A128" s="1"/>
    </row>
    <row r="129" spans="1:8" x14ac:dyDescent="0.2">
      <c r="A129" s="1"/>
    </row>
    <row r="130" spans="1:8" x14ac:dyDescent="0.2">
      <c r="A130" s="1"/>
    </row>
    <row r="131" spans="1:8" x14ac:dyDescent="0.2">
      <c r="A131" s="1"/>
      <c r="H131" s="4"/>
    </row>
    <row r="132" spans="1:8" x14ac:dyDescent="0.2">
      <c r="A132" s="1"/>
    </row>
    <row r="133" spans="1:8" x14ac:dyDescent="0.2">
      <c r="A133" s="1"/>
    </row>
    <row r="134" spans="1:8" x14ac:dyDescent="0.2">
      <c r="A134" s="1"/>
    </row>
    <row r="135" spans="1:8" x14ac:dyDescent="0.2">
      <c r="A135" s="1"/>
    </row>
    <row r="136" spans="1:8" x14ac:dyDescent="0.2">
      <c r="A136" s="1"/>
    </row>
    <row r="137" spans="1:8" x14ac:dyDescent="0.2">
      <c r="A137" s="1"/>
    </row>
    <row r="138" spans="1:8" x14ac:dyDescent="0.2">
      <c r="A138" s="1"/>
    </row>
    <row r="139" spans="1:8" x14ac:dyDescent="0.2">
      <c r="A139" s="1"/>
    </row>
    <row r="140" spans="1:8" x14ac:dyDescent="0.2">
      <c r="A140" s="1"/>
    </row>
    <row r="141" spans="1:8" x14ac:dyDescent="0.2">
      <c r="A141" s="1"/>
    </row>
    <row r="142" spans="1:8" x14ac:dyDescent="0.2">
      <c r="A142" s="1"/>
    </row>
    <row r="143" spans="1:8" x14ac:dyDescent="0.2">
      <c r="A143" s="1"/>
    </row>
    <row r="144" spans="1:8" x14ac:dyDescent="0.2">
      <c r="A144" s="1"/>
    </row>
    <row r="145" spans="1:1" x14ac:dyDescent="0.2">
      <c r="A145" s="1"/>
    </row>
    <row r="146" spans="1:1" x14ac:dyDescent="0.2">
      <c r="A146" s="1"/>
    </row>
  </sheetData>
  <sheetProtection algorithmName="SHA-512" hashValue="ikH16T/pd5mrCKEpx3QFnXVbvuD7MHnyKQhZpkEKtjB+6vfSNbJENrGbq6vormsCCuLgL1T9oK9bq7oGSNdCeA==" saltValue="c0T3gHM0p4WlU52xE94ZxQ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2024-10-16T20:34:09Z</cp:lastPrinted>
  <dcterms:created xsi:type="dcterms:W3CDTF">2001-12-24T09:07:19Z</dcterms:created>
  <dcterms:modified xsi:type="dcterms:W3CDTF">2024-12-19T11:51:47Z</dcterms:modified>
</cp:coreProperties>
</file>